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T:\rvo\kai\Informatieproducten\Opdrachten 2024\Opmaak PDF\STOZ\"/>
    </mc:Choice>
  </mc:AlternateContent>
  <xr:revisionPtr revIDLastSave="0" documentId="13_ncr:1_{AA95A280-E2AB-4FB4-A303-498E36FFC789}" xr6:coauthVersionLast="47" xr6:coauthVersionMax="47" xr10:uidLastSave="{00000000-0000-0000-0000-000000000000}"/>
  <bookViews>
    <workbookView xWindow="-120" yWindow="-120" windowWidth="51840" windowHeight="21240" tabRatio="888" xr2:uid="{0DE77670-6D27-427D-9346-7CABEF8AC3B0}"/>
  </bookViews>
  <sheets>
    <sheet name="Voorblad" sheetId="1" r:id="rId1"/>
    <sheet name="Invulwijzer" sheetId="2" r:id="rId2"/>
    <sheet name="Aanvrager-Penvoerder" sheetId="4" r:id="rId3"/>
    <sheet name="Deelnemer1" sheetId="5" r:id="rId4"/>
    <sheet name="Deelnemer2" sheetId="16" r:id="rId5"/>
    <sheet name="Deelnemer3" sheetId="22" r:id="rId6"/>
    <sheet name="Deelnemer4" sheetId="21" r:id="rId7"/>
    <sheet name="Deelnemer5" sheetId="20" r:id="rId8"/>
    <sheet name="Deelnemer6" sheetId="19" r:id="rId9"/>
    <sheet name="Deelnemer7" sheetId="18" r:id="rId10"/>
    <sheet name="Totaalblad" sheetId="3" r:id="rId11"/>
  </sheets>
  <externalReferences>
    <externalReference r:id="rId12"/>
  </externalReferences>
  <definedNames>
    <definedName name="_Hlk159855521" localSheetId="1">Invulwijzer!$B$99</definedName>
    <definedName name="_xlnm.Print_Area" localSheetId="2">'Aanvrager-Penvoerder'!$A$1:$H$166</definedName>
    <definedName name="_xlnm.Print_Area" localSheetId="3">Deelnemer1!$A$1:$H$114</definedName>
    <definedName name="_xlnm.Print_Area" localSheetId="4">Deelnemer2!$A$1:$H$67</definedName>
    <definedName name="_xlnm.Print_Area" localSheetId="5">Deelnemer3!$A$1:$H$67</definedName>
    <definedName name="_xlnm.Print_Area" localSheetId="6">Deelnemer4!$A$1:$H$67</definedName>
    <definedName name="_xlnm.Print_Area" localSheetId="7">Deelnemer5!$A$1:$H$67</definedName>
    <definedName name="_xlnm.Print_Area" localSheetId="8">Deelnemer6!$A$1:$H$67</definedName>
    <definedName name="_xlnm.Print_Area" localSheetId="9">Deelnemer7!$A$1:$H$67</definedName>
    <definedName name="_xlnm.Print_Area" localSheetId="1">Invulwijzer!$A$1:$C$112</definedName>
    <definedName name="_xlnm.Print_Area" localSheetId="10">Totaalblad!$A$1:$M$36</definedName>
    <definedName name="_xlnm.Print_Area" localSheetId="0">Voorblad!$A$1:$G$32</definedName>
    <definedName name="Kostensystematiek">'[1]Penvoerder-aanvrager 1'!$J$9:$J$12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9" i="4" l="1"/>
  <c r="E150" i="4"/>
  <c r="D150" i="4"/>
  <c r="F42" i="4"/>
  <c r="K12" i="3" l="1"/>
  <c r="K10" i="3"/>
  <c r="H12" i="3"/>
  <c r="F12" i="3"/>
  <c r="F10" i="3"/>
  <c r="C12" i="3"/>
  <c r="F120" i="18"/>
  <c r="F72" i="18"/>
  <c r="F38" i="18"/>
  <c r="F120" i="19"/>
  <c r="F72" i="19"/>
  <c r="F38" i="19"/>
  <c r="F120" i="20"/>
  <c r="F72" i="20"/>
  <c r="F38" i="20"/>
  <c r="F129" i="21"/>
  <c r="F127" i="21"/>
  <c r="E129" i="21"/>
  <c r="E127" i="21"/>
  <c r="D129" i="21"/>
  <c r="D127" i="21"/>
  <c r="F120" i="21"/>
  <c r="F72" i="21"/>
  <c r="F38" i="21"/>
  <c r="F120" i="22"/>
  <c r="F72" i="22"/>
  <c r="F38" i="22"/>
  <c r="F129" i="16"/>
  <c r="E129" i="16"/>
  <c r="D129" i="16"/>
  <c r="F120" i="16"/>
  <c r="F72" i="16"/>
  <c r="F38" i="16"/>
  <c r="I8" i="3"/>
  <c r="H8" i="3"/>
  <c r="D8" i="3"/>
  <c r="C8" i="3"/>
  <c r="F137" i="4"/>
  <c r="F139" i="4" s="1"/>
  <c r="F130" i="4"/>
  <c r="F121" i="4"/>
  <c r="F119" i="4"/>
  <c r="F105" i="4"/>
  <c r="F76" i="4"/>
  <c r="F74" i="4"/>
  <c r="F67" i="4"/>
  <c r="F58" i="4"/>
  <c r="F56" i="4"/>
  <c r="F40" i="4"/>
  <c r="F33" i="4"/>
  <c r="F23" i="4"/>
  <c r="F112" i="18"/>
  <c r="F111" i="18"/>
  <c r="F110" i="18"/>
  <c r="F109" i="18"/>
  <c r="F113" i="18" s="1"/>
  <c r="F101" i="18"/>
  <c r="F100" i="18"/>
  <c r="F99" i="18"/>
  <c r="F98" i="18"/>
  <c r="F97" i="18"/>
  <c r="F96" i="18"/>
  <c r="F95" i="18"/>
  <c r="F94" i="18"/>
  <c r="F93" i="18"/>
  <c r="F102" i="18" s="1"/>
  <c r="F87" i="18"/>
  <c r="F86" i="18"/>
  <c r="F85" i="18"/>
  <c r="F84" i="18"/>
  <c r="F83" i="18"/>
  <c r="F82" i="18"/>
  <c r="F81" i="18"/>
  <c r="F80" i="18"/>
  <c r="F79" i="18"/>
  <c r="F88" i="18" s="1"/>
  <c r="F64" i="18"/>
  <c r="F63" i="18"/>
  <c r="F62" i="18"/>
  <c r="F61" i="18"/>
  <c r="F65" i="18" s="1"/>
  <c r="F53" i="18"/>
  <c r="F52" i="18"/>
  <c r="F51" i="18"/>
  <c r="F50" i="18"/>
  <c r="F49" i="18"/>
  <c r="F48" i="18"/>
  <c r="F47" i="18"/>
  <c r="F46" i="18"/>
  <c r="F45" i="18"/>
  <c r="F54" i="18" s="1"/>
  <c r="F30" i="18"/>
  <c r="F29" i="18"/>
  <c r="F28" i="18"/>
  <c r="F27" i="18"/>
  <c r="F31" i="18" s="1"/>
  <c r="F20" i="18"/>
  <c r="F19" i="18"/>
  <c r="F18" i="18"/>
  <c r="F17" i="18"/>
  <c r="F16" i="18"/>
  <c r="F15" i="18"/>
  <c r="F14" i="18"/>
  <c r="F13" i="18"/>
  <c r="F12" i="18"/>
  <c r="F21" i="18" s="1"/>
  <c r="F112" i="19"/>
  <c r="F111" i="19"/>
  <c r="F110" i="19"/>
  <c r="F109" i="19"/>
  <c r="F113" i="19" s="1"/>
  <c r="F101" i="19"/>
  <c r="F100" i="19"/>
  <c r="F99" i="19"/>
  <c r="F98" i="19"/>
  <c r="F97" i="19"/>
  <c r="F96" i="19"/>
  <c r="F95" i="19"/>
  <c r="F94" i="19"/>
  <c r="F93" i="19"/>
  <c r="F102" i="19" s="1"/>
  <c r="F87" i="19"/>
  <c r="F86" i="19"/>
  <c r="F85" i="19"/>
  <c r="F84" i="19"/>
  <c r="F83" i="19"/>
  <c r="F82" i="19"/>
  <c r="F81" i="19"/>
  <c r="F80" i="19"/>
  <c r="F79" i="19"/>
  <c r="F88" i="19" s="1"/>
  <c r="F64" i="19"/>
  <c r="F63" i="19"/>
  <c r="F62" i="19"/>
  <c r="F61" i="19"/>
  <c r="F65" i="19" s="1"/>
  <c r="F53" i="19"/>
  <c r="F52" i="19"/>
  <c r="F51" i="19"/>
  <c r="F50" i="19"/>
  <c r="F49" i="19"/>
  <c r="F48" i="19"/>
  <c r="F47" i="19"/>
  <c r="F46" i="19"/>
  <c r="F45" i="19"/>
  <c r="F54" i="19" s="1"/>
  <c r="F30" i="19"/>
  <c r="F29" i="19"/>
  <c r="F28" i="19"/>
  <c r="F27" i="19"/>
  <c r="F31" i="19" s="1"/>
  <c r="F20" i="19"/>
  <c r="F19" i="19"/>
  <c r="F18" i="19"/>
  <c r="F17" i="19"/>
  <c r="F16" i="19"/>
  <c r="F15" i="19"/>
  <c r="F14" i="19"/>
  <c r="F13" i="19"/>
  <c r="F12" i="19"/>
  <c r="F21" i="19" s="1"/>
  <c r="F112" i="20"/>
  <c r="F111" i="20"/>
  <c r="F110" i="20"/>
  <c r="F109" i="20"/>
  <c r="F113" i="20" s="1"/>
  <c r="F101" i="20"/>
  <c r="F100" i="20"/>
  <c r="F99" i="20"/>
  <c r="F98" i="20"/>
  <c r="F97" i="20"/>
  <c r="F96" i="20"/>
  <c r="F95" i="20"/>
  <c r="F94" i="20"/>
  <c r="F93" i="20"/>
  <c r="F102" i="20" s="1"/>
  <c r="F87" i="20"/>
  <c r="F86" i="20"/>
  <c r="F85" i="20"/>
  <c r="F84" i="20"/>
  <c r="F83" i="20"/>
  <c r="F82" i="20"/>
  <c r="F81" i="20"/>
  <c r="F80" i="20"/>
  <c r="F79" i="20"/>
  <c r="F88" i="20" s="1"/>
  <c r="F64" i="20"/>
  <c r="F63" i="20"/>
  <c r="F62" i="20"/>
  <c r="F61" i="20"/>
  <c r="F65" i="20" s="1"/>
  <c r="F53" i="20"/>
  <c r="F52" i="20"/>
  <c r="F51" i="20"/>
  <c r="F50" i="20"/>
  <c r="F49" i="20"/>
  <c r="F48" i="20"/>
  <c r="F47" i="20"/>
  <c r="F46" i="20"/>
  <c r="F45" i="20"/>
  <c r="F54" i="20" s="1"/>
  <c r="F30" i="20"/>
  <c r="F29" i="20"/>
  <c r="F28" i="20"/>
  <c r="F27" i="20"/>
  <c r="F31" i="20" s="1"/>
  <c r="F20" i="20"/>
  <c r="F19" i="20"/>
  <c r="F18" i="20"/>
  <c r="F17" i="20"/>
  <c r="F16" i="20"/>
  <c r="F15" i="20"/>
  <c r="F14" i="20"/>
  <c r="F13" i="20"/>
  <c r="F12" i="20"/>
  <c r="F21" i="20" s="1"/>
  <c r="F112" i="21"/>
  <c r="F111" i="21"/>
  <c r="F110" i="21"/>
  <c r="F109" i="21"/>
  <c r="F113" i="21" s="1"/>
  <c r="F101" i="21"/>
  <c r="F100" i="21"/>
  <c r="F99" i="21"/>
  <c r="F98" i="21"/>
  <c r="F97" i="21"/>
  <c r="F96" i="21"/>
  <c r="F95" i="21"/>
  <c r="F94" i="21"/>
  <c r="F93" i="21"/>
  <c r="F102" i="21" s="1"/>
  <c r="F87" i="21"/>
  <c r="F86" i="21"/>
  <c r="F85" i="21"/>
  <c r="F84" i="21"/>
  <c r="F83" i="21"/>
  <c r="F82" i="21"/>
  <c r="F81" i="21"/>
  <c r="F80" i="21"/>
  <c r="F79" i="21"/>
  <c r="F88" i="21" s="1"/>
  <c r="F64" i="21"/>
  <c r="F63" i="21"/>
  <c r="F62" i="21"/>
  <c r="F61" i="21"/>
  <c r="F65" i="21" s="1"/>
  <c r="F53" i="21"/>
  <c r="F52" i="21"/>
  <c r="F51" i="21"/>
  <c r="F50" i="21"/>
  <c r="F49" i="21"/>
  <c r="F48" i="21"/>
  <c r="F47" i="21"/>
  <c r="F46" i="21"/>
  <c r="F45" i="21"/>
  <c r="F54" i="21" s="1"/>
  <c r="F30" i="21"/>
  <c r="F29" i="21"/>
  <c r="F28" i="21"/>
  <c r="F27" i="21"/>
  <c r="F31" i="21" s="1"/>
  <c r="F20" i="21"/>
  <c r="F19" i="21"/>
  <c r="F18" i="21"/>
  <c r="F17" i="21"/>
  <c r="F16" i="21"/>
  <c r="F15" i="21"/>
  <c r="F14" i="21"/>
  <c r="F13" i="21"/>
  <c r="F12" i="21"/>
  <c r="F21" i="21" s="1"/>
  <c r="F112" i="22"/>
  <c r="F111" i="22"/>
  <c r="F110" i="22"/>
  <c r="F109" i="22"/>
  <c r="F113" i="22" s="1"/>
  <c r="F101" i="22"/>
  <c r="F100" i="22"/>
  <c r="F99" i="22"/>
  <c r="F98" i="22"/>
  <c r="F97" i="22"/>
  <c r="F96" i="22"/>
  <c r="F95" i="22"/>
  <c r="F94" i="22"/>
  <c r="F93" i="22"/>
  <c r="F102" i="22" s="1"/>
  <c r="F87" i="22"/>
  <c r="F86" i="22"/>
  <c r="F85" i="22"/>
  <c r="F84" i="22"/>
  <c r="F83" i="22"/>
  <c r="F82" i="22"/>
  <c r="F81" i="22"/>
  <c r="F80" i="22"/>
  <c r="F79" i="22"/>
  <c r="F88" i="22" s="1"/>
  <c r="F64" i="22"/>
  <c r="F63" i="22"/>
  <c r="F62" i="22"/>
  <c r="F61" i="22"/>
  <c r="F65" i="22" s="1"/>
  <c r="F53" i="22"/>
  <c r="F52" i="22"/>
  <c r="F51" i="22"/>
  <c r="F50" i="22"/>
  <c r="F49" i="22"/>
  <c r="F48" i="22"/>
  <c r="F47" i="22"/>
  <c r="F46" i="22"/>
  <c r="F45" i="22"/>
  <c r="F54" i="22" s="1"/>
  <c r="F30" i="22"/>
  <c r="F29" i="22"/>
  <c r="F28" i="22"/>
  <c r="F27" i="22"/>
  <c r="F31" i="22" s="1"/>
  <c r="F20" i="22"/>
  <c r="F19" i="22"/>
  <c r="F18" i="22"/>
  <c r="F17" i="22"/>
  <c r="F16" i="22"/>
  <c r="F15" i="22"/>
  <c r="F14" i="22"/>
  <c r="F13" i="22"/>
  <c r="F12" i="22"/>
  <c r="F21" i="22" s="1"/>
  <c r="F112" i="16"/>
  <c r="F111" i="16"/>
  <c r="F110" i="16"/>
  <c r="F109" i="16"/>
  <c r="F113" i="16" s="1"/>
  <c r="F101" i="16"/>
  <c r="F100" i="16"/>
  <c r="F99" i="16"/>
  <c r="F98" i="16"/>
  <c r="F97" i="16"/>
  <c r="F96" i="16"/>
  <c r="F95" i="16"/>
  <c r="F94" i="16"/>
  <c r="F93" i="16"/>
  <c r="F102" i="16" s="1"/>
  <c r="F87" i="16"/>
  <c r="F86" i="16"/>
  <c r="F85" i="16"/>
  <c r="F84" i="16"/>
  <c r="F83" i="16"/>
  <c r="F82" i="16"/>
  <c r="F81" i="16"/>
  <c r="F80" i="16"/>
  <c r="F79" i="16"/>
  <c r="F88" i="16" s="1"/>
  <c r="F64" i="16"/>
  <c r="F63" i="16"/>
  <c r="F62" i="16"/>
  <c r="F61" i="16"/>
  <c r="F65" i="16" s="1"/>
  <c r="F53" i="16"/>
  <c r="F52" i="16"/>
  <c r="F51" i="16"/>
  <c r="F50" i="16"/>
  <c r="F49" i="16"/>
  <c r="F48" i="16"/>
  <c r="F47" i="16"/>
  <c r="F46" i="16"/>
  <c r="F45" i="16"/>
  <c r="F54" i="16" s="1"/>
  <c r="F30" i="16"/>
  <c r="F29" i="16"/>
  <c r="F28" i="16"/>
  <c r="F27" i="16"/>
  <c r="F31" i="16" s="1"/>
  <c r="F20" i="16"/>
  <c r="F19" i="16"/>
  <c r="F18" i="16"/>
  <c r="F17" i="16"/>
  <c r="F16" i="16"/>
  <c r="F15" i="16"/>
  <c r="F14" i="16"/>
  <c r="F13" i="16"/>
  <c r="F12" i="16"/>
  <c r="F21" i="16" s="1"/>
  <c r="F120" i="5"/>
  <c r="F112" i="5"/>
  <c r="F111" i="5"/>
  <c r="F110" i="5"/>
  <c r="F109" i="5"/>
  <c r="F113" i="5" s="1"/>
  <c r="F101" i="5"/>
  <c r="F100" i="5"/>
  <c r="F99" i="5"/>
  <c r="F98" i="5"/>
  <c r="F97" i="5"/>
  <c r="F96" i="5"/>
  <c r="F95" i="5"/>
  <c r="F94" i="5"/>
  <c r="F93" i="5"/>
  <c r="F102" i="5" s="1"/>
  <c r="F87" i="5"/>
  <c r="F86" i="5"/>
  <c r="F85" i="5"/>
  <c r="F84" i="5"/>
  <c r="F83" i="5"/>
  <c r="F82" i="5"/>
  <c r="F81" i="5"/>
  <c r="F80" i="5"/>
  <c r="F79" i="5"/>
  <c r="F88" i="5" s="1"/>
  <c r="F72" i="5"/>
  <c r="F64" i="5"/>
  <c r="F63" i="5"/>
  <c r="F62" i="5"/>
  <c r="F61" i="5"/>
  <c r="F65" i="5" s="1"/>
  <c r="F53" i="5"/>
  <c r="F52" i="5"/>
  <c r="F51" i="5"/>
  <c r="F50" i="5"/>
  <c r="F49" i="5"/>
  <c r="F48" i="5"/>
  <c r="F47" i="5"/>
  <c r="F46" i="5"/>
  <c r="F45" i="5"/>
  <c r="F54" i="5" s="1"/>
  <c r="F38" i="5"/>
  <c r="F30" i="5"/>
  <c r="F29" i="5"/>
  <c r="F28" i="5"/>
  <c r="F27" i="5"/>
  <c r="F31" i="5" s="1"/>
  <c r="F20" i="5"/>
  <c r="F19" i="5"/>
  <c r="F18" i="5"/>
  <c r="F17" i="5"/>
  <c r="F16" i="5"/>
  <c r="F15" i="5"/>
  <c r="F14" i="5"/>
  <c r="F13" i="5"/>
  <c r="F12" i="5"/>
  <c r="F21" i="5" s="1"/>
  <c r="F23" i="5" s="1"/>
  <c r="F40" i="5" s="1"/>
  <c r="F25" i="4"/>
  <c r="E144" i="4"/>
  <c r="D127" i="5" l="1"/>
  <c r="F104" i="18"/>
  <c r="F122" i="18" s="1"/>
  <c r="D129" i="18" s="1"/>
  <c r="F23" i="18"/>
  <c r="F40" i="18" s="1"/>
  <c r="D127" i="18" s="1"/>
  <c r="F56" i="18"/>
  <c r="F74" i="18" s="1"/>
  <c r="D128" i="18" s="1"/>
  <c r="F104" i="19"/>
  <c r="F122" i="19" s="1"/>
  <c r="D129" i="19" s="1"/>
  <c r="F23" i="19"/>
  <c r="F40" i="19" s="1"/>
  <c r="D127" i="19" s="1"/>
  <c r="F56" i="19"/>
  <c r="F74" i="19" s="1"/>
  <c r="D128" i="19" s="1"/>
  <c r="F104" i="20"/>
  <c r="F122" i="20" s="1"/>
  <c r="D129" i="20" s="1"/>
  <c r="F23" i="20"/>
  <c r="F40" i="20" s="1"/>
  <c r="D127" i="20" s="1"/>
  <c r="F56" i="20"/>
  <c r="F74" i="20" s="1"/>
  <c r="D128" i="20" s="1"/>
  <c r="F104" i="21"/>
  <c r="F122" i="21" s="1"/>
  <c r="F23" i="21"/>
  <c r="F40" i="21" s="1"/>
  <c r="F56" i="21"/>
  <c r="F74" i="21" s="1"/>
  <c r="D128" i="21" s="1"/>
  <c r="F23" i="22"/>
  <c r="F40" i="22" s="1"/>
  <c r="D127" i="22" s="1"/>
  <c r="F56" i="22"/>
  <c r="F74" i="22" s="1"/>
  <c r="D128" i="22" s="1"/>
  <c r="F104" i="22"/>
  <c r="F122" i="22" s="1"/>
  <c r="D129" i="22" s="1"/>
  <c r="F23" i="16"/>
  <c r="F40" i="16" s="1"/>
  <c r="D127" i="16" s="1"/>
  <c r="F56" i="16"/>
  <c r="F74" i="16" s="1"/>
  <c r="D128" i="16" s="1"/>
  <c r="F104" i="16"/>
  <c r="F122" i="16" s="1"/>
  <c r="F56" i="5"/>
  <c r="F74" i="5" s="1"/>
  <c r="F104" i="5"/>
  <c r="F122" i="5" s="1"/>
  <c r="D129" i="5" s="1"/>
  <c r="D15" i="3" l="1"/>
  <c r="E128" i="18"/>
  <c r="F128" i="18" s="1"/>
  <c r="I15" i="3" s="1"/>
  <c r="C15" i="3"/>
  <c r="E127" i="18"/>
  <c r="D130" i="18"/>
  <c r="F15" i="3"/>
  <c r="E129" i="18"/>
  <c r="F129" i="18" s="1"/>
  <c r="K15" i="3" s="1"/>
  <c r="D14" i="3"/>
  <c r="E128" i="19"/>
  <c r="F128" i="19" s="1"/>
  <c r="I14" i="3" s="1"/>
  <c r="C14" i="3"/>
  <c r="E127" i="19"/>
  <c r="D130" i="19"/>
  <c r="F14" i="3"/>
  <c r="E129" i="19"/>
  <c r="F129" i="19" s="1"/>
  <c r="K14" i="3" s="1"/>
  <c r="D13" i="3"/>
  <c r="E128" i="20"/>
  <c r="F128" i="20" s="1"/>
  <c r="I13" i="3" s="1"/>
  <c r="C13" i="3"/>
  <c r="E127" i="20"/>
  <c r="D130" i="20"/>
  <c r="F13" i="3"/>
  <c r="E129" i="20"/>
  <c r="F129" i="20" s="1"/>
  <c r="K13" i="3" s="1"/>
  <c r="F11" i="3"/>
  <c r="E129" i="22"/>
  <c r="F129" i="22" s="1"/>
  <c r="K11" i="3" s="1"/>
  <c r="D11" i="3"/>
  <c r="E128" i="22"/>
  <c r="F128" i="22" s="1"/>
  <c r="I11" i="3" s="1"/>
  <c r="F9" i="3"/>
  <c r="E129" i="5"/>
  <c r="F129" i="5" s="1"/>
  <c r="K9" i="3" s="1"/>
  <c r="D128" i="5"/>
  <c r="F124" i="5"/>
  <c r="D130" i="5"/>
  <c r="C9" i="3"/>
  <c r="E127" i="5"/>
  <c r="D12" i="3"/>
  <c r="E128" i="21"/>
  <c r="D130" i="21"/>
  <c r="C11" i="3"/>
  <c r="E127" i="22"/>
  <c r="D130" i="22"/>
  <c r="D10" i="3"/>
  <c r="E128" i="16"/>
  <c r="F128" i="16" s="1"/>
  <c r="I10" i="3" s="1"/>
  <c r="C10" i="3"/>
  <c r="E127" i="16"/>
  <c r="D130" i="16"/>
  <c r="F124" i="18"/>
  <c r="F124" i="19"/>
  <c r="F124" i="20"/>
  <c r="F124" i="21"/>
  <c r="F124" i="22"/>
  <c r="F124" i="16"/>
  <c r="D149" i="4" s="1"/>
  <c r="F127" i="18" l="1"/>
  <c r="E130" i="18"/>
  <c r="F127" i="19"/>
  <c r="E130" i="19"/>
  <c r="F127" i="20"/>
  <c r="E130" i="20"/>
  <c r="F127" i="5"/>
  <c r="D9" i="3"/>
  <c r="E128" i="5"/>
  <c r="F128" i="21"/>
  <c r="E130" i="21"/>
  <c r="F127" i="22"/>
  <c r="E130" i="22"/>
  <c r="F127" i="16"/>
  <c r="E130" i="16"/>
  <c r="E147" i="4"/>
  <c r="F129" i="4"/>
  <c r="F128" i="4"/>
  <c r="F127" i="4"/>
  <c r="F126" i="4"/>
  <c r="F66" i="4"/>
  <c r="F65" i="4"/>
  <c r="F64" i="4"/>
  <c r="F63" i="4"/>
  <c r="F32" i="4"/>
  <c r="F31" i="4"/>
  <c r="F30" i="4"/>
  <c r="F29" i="4"/>
  <c r="H15" i="3" l="1"/>
  <c r="F133" i="18"/>
  <c r="H14" i="3"/>
  <c r="F133" i="19"/>
  <c r="H13" i="3"/>
  <c r="F133" i="20"/>
  <c r="F128" i="5"/>
  <c r="I9" i="3" s="1"/>
  <c r="E130" i="5"/>
  <c r="H9" i="3"/>
  <c r="F134" i="5"/>
  <c r="I12" i="3"/>
  <c r="F133" i="21"/>
  <c r="H11" i="3"/>
  <c r="F133" i="22"/>
  <c r="H10" i="3"/>
  <c r="F133" i="16"/>
  <c r="F81" i="4"/>
  <c r="F90" i="4" s="1"/>
  <c r="K140" i="4"/>
  <c r="C3" i="18"/>
  <c r="C3" i="19"/>
  <c r="C3" i="20"/>
  <c r="C3" i="21"/>
  <c r="C3" i="22"/>
  <c r="C3" i="16"/>
  <c r="G10" i="3" l="1"/>
  <c r="G9" i="3"/>
  <c r="L9" i="3"/>
  <c r="B15" i="3"/>
  <c r="B14" i="3"/>
  <c r="B13" i="3"/>
  <c r="B12" i="3"/>
  <c r="B11" i="3"/>
  <c r="B10" i="3"/>
  <c r="C29" i="3" l="1"/>
  <c r="L10" i="3"/>
  <c r="A1" i="20"/>
  <c r="L15" i="3" l="1"/>
  <c r="G15" i="3"/>
  <c r="L14" i="3"/>
  <c r="G14" i="3"/>
  <c r="L13" i="3"/>
  <c r="G13" i="3"/>
  <c r="L12" i="3"/>
  <c r="G12" i="3"/>
  <c r="H29" i="3"/>
  <c r="L11" i="3"/>
  <c r="D29" i="3"/>
  <c r="G11" i="3"/>
  <c r="B8" i="3" l="1"/>
  <c r="B9" i="3"/>
  <c r="F14" i="4"/>
  <c r="F118" i="4"/>
  <c r="F117" i="4"/>
  <c r="F116" i="4"/>
  <c r="F115" i="4"/>
  <c r="F114" i="4"/>
  <c r="F113" i="4"/>
  <c r="F112" i="4"/>
  <c r="F111" i="4"/>
  <c r="F104" i="4"/>
  <c r="F103" i="4"/>
  <c r="F102" i="4"/>
  <c r="F101" i="4"/>
  <c r="F100" i="4"/>
  <c r="F99" i="4"/>
  <c r="F98" i="4"/>
  <c r="F97" i="4"/>
  <c r="F55" i="4"/>
  <c r="F54" i="4"/>
  <c r="F53" i="4"/>
  <c r="F52" i="4"/>
  <c r="F51" i="4"/>
  <c r="F50" i="4"/>
  <c r="F49" i="4"/>
  <c r="F48" i="4"/>
  <c r="F22" i="4"/>
  <c r="F21" i="4"/>
  <c r="F20" i="4"/>
  <c r="F19" i="4"/>
  <c r="F18" i="4"/>
  <c r="F17" i="4"/>
  <c r="F16" i="4"/>
  <c r="F15" i="4"/>
  <c r="F88" i="4"/>
  <c r="F87" i="4"/>
  <c r="F86" i="4"/>
  <c r="F85" i="4"/>
  <c r="F84" i="4"/>
  <c r="F83" i="4"/>
  <c r="F82" i="4"/>
  <c r="F96" i="4" l="1"/>
  <c r="F110" i="4"/>
  <c r="F47" i="4"/>
  <c r="C3" i="3" l="1"/>
  <c r="D147" i="4" l="1"/>
  <c r="F8" i="3" s="1"/>
  <c r="F29" i="3" s="1"/>
  <c r="D146" i="4"/>
  <c r="D145" i="4"/>
  <c r="C3" i="5"/>
  <c r="D148" i="4" l="1"/>
  <c r="E146" i="4" s="1"/>
  <c r="B34" i="3" s="1"/>
  <c r="E8" i="3"/>
  <c r="E145" i="4"/>
  <c r="F141" i="4"/>
  <c r="F145" i="4"/>
  <c r="F147" i="4"/>
  <c r="K8" i="3" s="1"/>
  <c r="E29" i="3" l="1"/>
  <c r="G29" i="3" s="1"/>
  <c r="G8" i="3"/>
  <c r="E148" i="4"/>
  <c r="F146" i="4"/>
  <c r="I145" i="4"/>
  <c r="I147" i="4" l="1"/>
  <c r="K29" i="3"/>
  <c r="D144" i="4" l="1"/>
  <c r="J30" i="3" l="1"/>
  <c r="J146" i="4"/>
  <c r="F144" i="4"/>
  <c r="J8" i="3" l="1"/>
  <c r="L8" i="3" s="1"/>
  <c r="L29" i="3" s="1"/>
  <c r="F152" i="4"/>
  <c r="I144" i="4"/>
  <c r="I146" i="4" l="1"/>
  <c r="B33" i="3" l="1"/>
  <c r="L30" i="3" l="1"/>
  <c r="I29" i="3"/>
  <c r="J29"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Hofland, M.R.A. (Marcel)</author>
    <author>Berg, K.I.M. van den (Kimberley)</author>
  </authors>
  <commentList>
    <comment ref="F5" authorId="0" shapeId="0" xr:uid="{9FA0DAD4-9260-4561-9629-188EA47CFE31}">
      <text>
        <r>
          <rPr>
            <b/>
            <sz val="9"/>
            <color indexed="81"/>
            <rFont val="Tahoma"/>
            <family val="2"/>
          </rPr>
          <t xml:space="preserve">Kunt u de BTW van de inkoopfacturen rondom uw STOZ project terugvorderen bij de Belastingdienst? </t>
        </r>
      </text>
    </comment>
    <comment ref="F6" authorId="0" shapeId="0" xr:uid="{7C9C1A33-02E0-4312-8A5A-A2E0A702345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F8" authorId="0" shapeId="0" xr:uid="{DA66A3F0-68A4-49B3-B71A-8C7F4AE098F5}">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11" authorId="0" shapeId="0" xr:uid="{A69EAA85-0408-42CC-99D9-FABEBC6D0A69}">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2" authorId="0" shapeId="0" xr:uid="{5C1F28D0-4771-4D62-809F-D4609B90E5F4}">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3" authorId="0" shapeId="0" xr:uid="{377162BE-73D0-4190-98FF-2CC8E0871B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7" authorId="0" shapeId="0" xr:uid="{92ADC4C2-F755-4220-91BA-9F188BF64A8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8" authorId="0" shapeId="0" xr:uid="{BA8EED6E-A145-44BB-B5DF-70DBBB466968}">
      <text>
        <r>
          <rPr>
            <b/>
            <sz val="9"/>
            <color indexed="81"/>
            <rFont val="Tahoma"/>
            <family val="2"/>
          </rPr>
          <t>Let op; indien u BTW-plichtig bent, dient u het uurtarief exclusief btw op te nemen. Indien u niet btw-plichtig bent, kunt u het uurtarief inclusief BTW opnemen.</t>
        </r>
      </text>
    </comment>
    <comment ref="B34" authorId="0" shapeId="0" xr:uid="{F9D6F38F-B7FB-4630-B318-35FB3B23CD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5" authorId="0" shapeId="0" xr:uid="{821A5A29-EE7D-4F62-BC4B-DE140DB4AE63}">
      <text>
        <r>
          <rPr>
            <sz val="11"/>
            <color theme="1"/>
            <rFont val="Calibri"/>
            <family val="2"/>
            <scheme val="minor"/>
          </rPr>
          <t xml:space="preserve">Indien de organisatie BTW-plichtig is, dan dienen de kosten exclusief BTW te worden opgenomen
</t>
        </r>
      </text>
    </comment>
    <comment ref="B44" authorId="0" shapeId="0" xr:uid="{7985E8DA-B85E-44C1-9675-D380FB7E5766}">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5" authorId="0" shapeId="0" xr:uid="{BDC6AB20-A63F-438E-9DAE-383D3EC7A5D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6" authorId="0" shapeId="0" xr:uid="{DC9CBD6B-A509-42DC-95A6-EECA7238EFE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61" authorId="0" shapeId="0" xr:uid="{AC428ACF-A5C1-41E5-A6A5-1C6411B310EF}">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2" authorId="0" shapeId="0" xr:uid="{DF4C9D83-72CC-442C-9CB6-3E57CC43F523}">
      <text>
        <r>
          <rPr>
            <b/>
            <sz val="9"/>
            <color indexed="81"/>
            <rFont val="Tahoma"/>
            <family val="2"/>
          </rPr>
          <t>Let op; indien u BTW-plichtig bent, dient u het uurtarief exclusief btw op te nemen. Indien u niet btw-plichtig bent, kunt u het uurtarief inclusief BTW opnemen.</t>
        </r>
      </text>
    </comment>
    <comment ref="B68" authorId="0" shapeId="0" xr:uid="{625120D7-3197-4272-930C-42AACE6DB428}">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9" authorId="0" shapeId="0" xr:uid="{4021F9A2-3EE5-4810-A299-1954F6EC50D9}">
      <text>
        <r>
          <rPr>
            <sz val="11"/>
            <color theme="1"/>
            <rFont val="Calibri"/>
            <family val="2"/>
            <scheme val="minor"/>
          </rPr>
          <t xml:space="preserve">Indien de organisatie BTW-plichtig is, dan dienen de kosten exclusief BTW te worden opgenomen
</t>
        </r>
      </text>
    </comment>
    <comment ref="B78" authorId="0" shapeId="0" xr:uid="{78FE252A-04B0-4343-AB53-39376CCA4D53}">
      <text>
        <r>
          <rPr>
            <b/>
            <sz val="9"/>
            <color rgb="FF000000"/>
            <rFont val="Tahoma"/>
            <family val="2"/>
          </rPr>
          <t xml:space="preserve">Het betreft hier investeringskosten voor de aanschaf van of lease van de e-Health apparatuur die opgeschaald wordt. Bij lease gaat het om de kosten die gemaakt worden in de subsidieperiode. Ook de kosten van bijbehorende diensten, zoals installatie, service en licenties/abonnementskosten voor het platform waarop de toepassing draait zijn subsidiabel.
</t>
        </r>
        <r>
          <rPr>
            <b/>
            <sz val="9"/>
            <color rgb="FF000000"/>
            <rFont val="Tahoma"/>
            <family val="2"/>
          </rPr>
          <t xml:space="preserve">
</t>
        </r>
        <r>
          <rPr>
            <b/>
            <sz val="9"/>
            <color rgb="FF000000"/>
            <rFont val="Tahoma"/>
            <family val="2"/>
          </rPr>
          <t>De subsidiegrondslag voor deze post bedraagt ten hoogste 20% van de totale subsidiabele kosten van de aanvraag. Hiermee wordt automatisch rekening gehouden.</t>
        </r>
      </text>
    </comment>
    <comment ref="B80" authorId="1" shapeId="0" xr:uid="{04B146BE-AB9E-4E82-BD5E-754DE4934AF8}">
      <text>
        <r>
          <rPr>
            <b/>
            <sz val="9"/>
            <color rgb="FF000000"/>
            <rFont val="Tahoma"/>
            <family val="2"/>
          </rPr>
          <t xml:space="preserve">Let op: Het betreft hier investeringskosten voor de aanschaf van of lease van apparatuur en software t.b.v. digitale processen die opgeschaald worden. Ook de kosten van bijbehorende diensten, zoals installatie, service en licenties/abonnementskosten zijn subsidiabel onder deze kostenpost. Let op bij jaarabonnementen/contracten: alleen de kosten gemaakt tijdens de subsidieperiode zijn subsidiabel. 
</t>
        </r>
        <r>
          <rPr>
            <b/>
            <sz val="9"/>
            <color rgb="FF000000"/>
            <rFont val="Tahoma"/>
            <family val="2"/>
          </rPr>
          <t xml:space="preserve">
</t>
        </r>
        <r>
          <rPr>
            <b/>
            <sz val="9"/>
            <color rgb="FF000000"/>
            <rFont val="Tahoma"/>
            <family val="2"/>
          </rPr>
          <t xml:space="preserve">De subsidiegrondslag voor deze post bedraagt ten hoogste 20% van de totale subsidiabele kosten van de aanvraag. Hiermee wordt automatisch rekening gehouden.
</t>
        </r>
      </text>
    </comment>
    <comment ref="E80" authorId="0" shapeId="0" xr:uid="{390D8DB3-1257-4A5A-B285-1A172B38D554}">
      <text>
        <r>
          <rPr>
            <sz val="11"/>
            <color theme="1"/>
            <rFont val="Calibri"/>
            <family val="2"/>
            <scheme val="minor"/>
          </rPr>
          <t xml:space="preserve">Indien de organisatie BTW-plichtig is, dan dienen de kosten exclusief BTW te worden opgenomen.
</t>
        </r>
      </text>
    </comment>
    <comment ref="F80" authorId="0" shapeId="0" xr:uid="{25E16A6B-6AB3-4DDB-A947-FB5D6DBC121A}">
      <text>
        <r>
          <rPr>
            <sz val="11"/>
            <color theme="1"/>
            <rFont val="Calibri"/>
            <family val="2"/>
            <scheme val="minor"/>
          </rPr>
          <t xml:space="preserve">Indien de organisatie BTW-plichtig is, dan dienen de kosten exclusief BTW te worden opgenomen
</t>
        </r>
      </text>
    </comment>
    <comment ref="B93" authorId="0" shapeId="0" xr:uid="{30E0DAC6-7BFF-44E4-9B9A-7FB9C3C7B0F7}">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94" authorId="0" shapeId="0" xr:uid="{1A7A134E-E513-4DAA-A2AC-1851C2DEF50D}">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5" authorId="0" shapeId="0" xr:uid="{06717C31-05CF-429C-BC2A-8D367287AFC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8" authorId="0" shapeId="0" xr:uid="{A967B39E-2896-4C03-985C-41658E22ED9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109" authorId="0" shapeId="0" xr:uid="{D48E3AAA-3E56-401F-9417-E4A53ED2689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24" authorId="0" shapeId="0" xr:uid="{CFF7E10F-D5E7-49DA-954E-E2DD5379A14E}">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25" authorId="0" shapeId="0" xr:uid="{D8BAB67F-01A5-4EBA-BC60-3DF223CF2B5C}">
      <text>
        <r>
          <rPr>
            <b/>
            <sz val="9"/>
            <color indexed="81"/>
            <rFont val="Tahoma"/>
            <family val="2"/>
          </rPr>
          <t>Let op; indien u BTW-plichtig bent, dient u het uurtarief exclusief btw op te nemen. Indien u niet btw-plichtig bent, kunt u het uurtarief inclusief BTW opnemen.</t>
        </r>
      </text>
    </comment>
    <comment ref="B131" authorId="0" shapeId="0" xr:uid="{FF69D2BE-B878-42A3-8DAA-74F1108698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32" authorId="0" shapeId="0" xr:uid="{B75C8198-0D3D-4506-B5A4-B4B4D6DF59D9}">
      <text>
        <r>
          <rPr>
            <sz val="11"/>
            <color theme="1"/>
            <rFont val="Calibri"/>
            <family val="2"/>
            <scheme val="minor"/>
          </rPr>
          <t xml:space="preserve">Indien de organisatie BTW-plichtig is, dan dienen de kosten exclusief BTW te worden opgenomen
</t>
        </r>
      </text>
    </comment>
    <comment ref="E146" authorId="0" shapeId="0" xr:uid="{B34D000C-9826-43F9-A6CD-BC7F7ECE65DA}">
      <text>
        <r>
          <rPr>
            <b/>
            <sz val="9"/>
            <color indexed="81"/>
            <rFont val="Tahoma"/>
            <family val="2"/>
          </rPr>
          <t>Het bedrag wat hier staat kan afgetopt zijn op 20% van de totale subsidiabele kosten (van zowel de clusterorganisatie als mogelijke partners in het samenwerkingsverband).</t>
        </r>
      </text>
    </comment>
    <comment ref="F152" authorId="0" shapeId="0" xr:uid="{B7C5A430-4BAA-411B-83FD-E8C81E14FBAD}">
      <text>
        <r>
          <rPr>
            <b/>
            <sz val="9"/>
            <color indexed="81"/>
            <rFont val="Tahoma"/>
            <family val="2"/>
          </rPr>
          <t>Dit bedrag kan afgetopt worden. Raadpleeg het Totaalblad.</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A504771-DDBD-4829-B631-62F249072FE1}">
      <text>
        <r>
          <rPr>
            <b/>
            <sz val="9"/>
            <color indexed="81"/>
            <rFont val="Tahoma"/>
            <family val="2"/>
          </rPr>
          <t xml:space="preserve">Kunt u de BTW van de inkoopfacturen rondom uw STOZ project terugvorderen bij de Belastingdienst? </t>
        </r>
      </text>
    </comment>
    <comment ref="F6" authorId="1" shapeId="0" xr:uid="{F30EF970-715D-4A02-9943-EC7B5DD20D16}">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24AA8A4E-C72F-44D1-B7FF-2146D13EE17B}">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C0F3E8A3-1CF6-4441-A214-47801476D5B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9458315A-A60A-4CFC-B537-8F1ECC633DF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79276061-CAA1-4983-A902-B71EECE61B01}">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08A8759E-3607-40F3-8C38-918C8C250416}">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40647C87-CC7D-460D-8410-F7A8AB9118D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2BF77276-7CF9-4248-8AD6-90E118C43E30}">
      <text>
        <r>
          <rPr>
            <sz val="11"/>
            <color theme="1"/>
            <rFont val="Calibri"/>
            <family val="2"/>
            <scheme val="minor"/>
          </rPr>
          <t xml:space="preserve">Indien de organisatie BTW-plichtig is, dan dienen de kosten exclusief BTW te worden opgenomen
</t>
        </r>
      </text>
    </comment>
    <comment ref="B42" authorId="1" shapeId="0" xr:uid="{0527127B-7DC3-4501-A654-9655BBB5181B}">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13402021-E060-4B98-A2E3-6A68AB964C0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F24301D1-014A-4B00-A8FE-99A0FE177E5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C33E43FD-45A4-4EF7-BB94-9AEF58FB52CC}">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A3B2EA70-5677-48AF-9A28-1A24710E378F}">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ACEF8905-D024-46CB-8E11-9CB10ABF9F7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F93406AF-4A79-4BC0-9E20-E3C5C6415FCA}">
      <text>
        <r>
          <rPr>
            <sz val="11"/>
            <color theme="1"/>
            <rFont val="Calibri"/>
            <family val="2"/>
            <scheme val="minor"/>
          </rPr>
          <t xml:space="preserve">Indien de organisatie BTW-plichtig is, dan dienen de kosten exclusief BTW te worden opgenomen
</t>
        </r>
      </text>
    </comment>
    <comment ref="B76" authorId="1" shapeId="0" xr:uid="{C5CE3FF6-A70A-44CF-960F-DBE792A55ADF}">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4847838A-C472-44A8-83A5-C4CED8F65BE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B035A6D6-B11B-4A18-B5B3-CCA1DE90974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A9420FC3-DF65-40F7-BF14-A4D7860D452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E6A309C9-857D-457A-A4C3-E5CDBAB927E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A5DF02D7-3F6C-4558-BFFE-0E4A1F51F8DC}">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9889B39-3A99-4942-A212-F1D30845AF66}">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E8E2CB02-4A5F-4E6E-85BA-21088C3ECC8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B3386507-4354-4277-9F2E-9E6428289F3D}">
      <text>
        <r>
          <rPr>
            <sz val="11"/>
            <color theme="1"/>
            <rFont val="Calibri"/>
            <family val="2"/>
            <scheme val="minor"/>
          </rPr>
          <t xml:space="preserve">Indien de organisatie BTW-plichtig is, dan dienen de kosten exclusief BTW te worden opgenomen
</t>
        </r>
      </text>
    </comment>
    <comment ref="F134" authorId="1" shapeId="0" xr:uid="{9F8ECE47-4CB0-4BC6-BD63-8715247F84C5}">
      <text>
        <r>
          <rPr>
            <b/>
            <sz val="9"/>
            <color indexed="81"/>
            <rFont val="Tahoma"/>
            <family val="2"/>
          </rPr>
          <t>Dit bedrag kan afgetopt worden. Raadpleeg het Totaalblad.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894BB82B-4D4C-4696-9BA0-13A824091968}">
      <text>
        <r>
          <rPr>
            <b/>
            <sz val="9"/>
            <color indexed="81"/>
            <rFont val="Tahoma"/>
            <family val="2"/>
          </rPr>
          <t xml:space="preserve">Kunt u de BTW van de inkoopfacturen rondom uw STOZ project terugvorderen bij de Belastingdienst? </t>
        </r>
      </text>
    </comment>
    <comment ref="F6" authorId="1" shapeId="0" xr:uid="{0B9F3CEF-3F2F-41D8-835D-202659976484}">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6811F0D9-EFD6-46FF-B0B8-05A042495F58}">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E65DE05B-E970-4193-ADA1-DB47AA13479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ABB98EE3-9BE7-4CF8-A4CE-DE7467E77A0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5D166752-C14F-49E2-819B-397BC68982F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1F242E7F-DE5E-4103-A222-362F66BA449A}">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013D1A9B-6CD0-4166-82B2-47EB82D33724}">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3F3D7435-28E7-47A1-8C00-F2FD410F7CDA}">
      <text>
        <r>
          <rPr>
            <sz val="11"/>
            <color theme="1"/>
            <rFont val="Calibri"/>
            <family val="2"/>
            <scheme val="minor"/>
          </rPr>
          <t xml:space="preserve">Indien de organisatie BTW-plichtig is, dan dienen de kosten exclusief BTW te worden opgenomen
</t>
        </r>
      </text>
    </comment>
    <comment ref="B42" authorId="1" shapeId="0" xr:uid="{DA8BE646-DC69-420E-A807-7F04EDDF07F3}">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B1492901-1B5C-4481-B1A4-DB0A291F8AB7}">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BC5623DB-7B4D-49D0-8E19-33A5D0EC9B8D}">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9A9D0FDB-B0DE-4F68-A54A-3DDE5E8CFC2E}">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F33495A1-F611-4C37-A29D-8894BEED6CD6}">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9F5AAD1-5C64-4C86-8259-09FE48DC3D4D}">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B4B4D4A4-24EC-46EE-A777-8382CFF1179E}">
      <text>
        <r>
          <rPr>
            <sz val="11"/>
            <color theme="1"/>
            <rFont val="Calibri"/>
            <family val="2"/>
            <scheme val="minor"/>
          </rPr>
          <t xml:space="preserve">Indien de organisatie BTW-plichtig is, dan dienen de kosten exclusief BTW te worden opgenomen
</t>
        </r>
      </text>
    </comment>
    <comment ref="B76" authorId="1" shapeId="0" xr:uid="{E0C08AA4-71E5-4489-B846-78372FD62EC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7EACD5F4-41FC-4A2A-A33F-89B612ABE1F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D27E2BAA-6233-438D-83CC-976057775BBC}">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CC60F770-4C72-4FCC-AF9F-D88CF467DD5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926DF93C-FCAB-455A-BA58-7F660920979E}">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35666E01-3034-4B5E-B32A-2B375513565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EDACA1BA-B60E-4DEF-B539-5ACE1DD7E115}">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7B8D7022-C007-41B3-B8BA-3F3278A5B0F8}">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425209EF-505B-4C20-AB70-425A528DBE97}">
      <text>
        <r>
          <rPr>
            <sz val="11"/>
            <color theme="1"/>
            <rFont val="Calibri"/>
            <family val="2"/>
            <scheme val="minor"/>
          </rPr>
          <t xml:space="preserve">Indien de organisatie BTW-plichtig is, dan dienen de kosten exclusief BTW te worden opgenomen
</t>
        </r>
      </text>
    </comment>
    <comment ref="F133" authorId="1" shapeId="0" xr:uid="{4308A43C-0A31-4280-BF84-A80D15C84C85}">
      <text>
        <r>
          <rPr>
            <b/>
            <sz val="9"/>
            <color indexed="81"/>
            <rFont val="Tahoma"/>
            <family val="2"/>
          </rPr>
          <t>Dit bedrag kan afgetopt worden. Raadpleeg het Totaalblad.</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B1C04786-AE6A-495F-B030-5E431BDFE0E8}">
      <text>
        <r>
          <rPr>
            <b/>
            <sz val="9"/>
            <color indexed="81"/>
            <rFont val="Tahoma"/>
            <family val="2"/>
          </rPr>
          <t xml:space="preserve">Kunt u de BTW van de inkoopfacturen rondom uw STOZ project terugvorderen bij de Belastingdienst? </t>
        </r>
      </text>
    </comment>
    <comment ref="F6" authorId="1" shapeId="0" xr:uid="{26EBFAFC-0994-4139-88C1-246C7D5F67EF}">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253886A1-E1E2-4CAB-8F27-5AAB94AB734D}">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830FDFAA-BF14-473D-BEE0-0C35F2629155}">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DDAB1BA7-AA9C-4D0D-8B8D-BEA531311A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FA243F60-A776-4DC8-A469-96DFEC905D1F}">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DBF21C8B-0B06-4E0C-9F75-7DBE772C0E6F}">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9D5FC568-D5D4-484F-985A-07F16B0F593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14E74BFB-18B3-471D-9FA7-802E51DBCA24}">
      <text>
        <r>
          <rPr>
            <sz val="11"/>
            <color theme="1"/>
            <rFont val="Calibri"/>
            <family val="2"/>
            <scheme val="minor"/>
          </rPr>
          <t xml:space="preserve">Indien de organisatie BTW-plichtig is, dan dienen de kosten exclusief BTW te worden opgenomen
</t>
        </r>
      </text>
    </comment>
    <comment ref="B42" authorId="1" shapeId="0" xr:uid="{BEBC37C2-01F8-4B7A-8133-24CBB20436D5}">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53FE8B47-4005-40BF-BE55-DA6904E8F24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69C6FA2A-33D7-41E9-B8A2-A9C5E9E1901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22BF4A74-7AA3-440A-BA12-97303D4386F6}">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2F77161B-0120-443A-B480-AA560EC99314}">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797FCE62-8574-4E07-BF1D-1BD90A0D795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5DCDB3D3-E584-48D0-A12E-99A409C7A7C6}">
      <text>
        <r>
          <rPr>
            <sz val="11"/>
            <color theme="1"/>
            <rFont val="Calibri"/>
            <family val="2"/>
            <scheme val="minor"/>
          </rPr>
          <t xml:space="preserve">Indien de organisatie BTW-plichtig is, dan dienen de kosten exclusief BTW te worden opgenomen
</t>
        </r>
      </text>
    </comment>
    <comment ref="B76" authorId="1" shapeId="0" xr:uid="{2A0E8E65-BFB7-4371-810E-4840F53FE843}">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2C6529C6-7492-4989-86CD-E09AC5893E93}">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F4366231-4115-437D-99E1-0D2BC1E87C72}">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C82CD471-6561-44F4-BA42-44FF0108A8C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74155D7A-53F0-49B1-8473-DA089AAECF7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7CCEA308-FDFF-49A2-B86E-BE0FBECF8B80}">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2256F44-2C1C-4BD8-8B1C-9454EF974878}">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90782AAF-8EEC-4AA0-A051-B8CF79D1FCF3}">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D0480F40-CCE0-44BE-97E7-010AFB9A6F05}">
      <text>
        <r>
          <rPr>
            <sz val="11"/>
            <color theme="1"/>
            <rFont val="Calibri"/>
            <family val="2"/>
            <scheme val="minor"/>
          </rPr>
          <t xml:space="preserve">Indien de organisatie BTW-plichtig is, dan dienen de kosten exclusief BTW te worden opgenomen
</t>
        </r>
      </text>
    </comment>
    <comment ref="F133" authorId="1" shapeId="0" xr:uid="{72F3AC49-E33B-4615-8E04-5631C815FF53}">
      <text>
        <r>
          <rPr>
            <b/>
            <sz val="9"/>
            <color indexed="81"/>
            <rFont val="Tahoma"/>
            <family val="2"/>
          </rPr>
          <t>Dit bedrag kan afgetopt worden. Raadpleeg het Totaalblad.</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920A2ED0-5F17-419B-8373-FB49762FF945}">
      <text>
        <r>
          <rPr>
            <b/>
            <sz val="9"/>
            <color indexed="81"/>
            <rFont val="Tahoma"/>
            <family val="2"/>
          </rPr>
          <t xml:space="preserve">Kunt u de BTW van de inkoopfacturen rondom uw STOZ project terugvorderen bij de Belastingdienst? </t>
        </r>
      </text>
    </comment>
    <comment ref="F6" authorId="1" shapeId="0" xr:uid="{254DBA1C-AF54-416C-AEA3-963A8C9F762E}">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132F2438-7CBF-4543-81C5-68BF3ADA40D6}">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F7C5E90F-E7D8-4212-AF51-C3DF2F5BDCF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051E02E2-9B36-4047-A433-993AC8876F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2FB1CDD8-8D7A-423D-839B-3BAE68E1C2A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6CB0B1C1-C372-44F4-96CA-85091C7FE632}">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8315C967-5DF8-4980-B9B0-D6CFC2A46D49}">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BFC23DF1-76F6-4535-A8D4-62677AC4CEA0}">
      <text>
        <r>
          <rPr>
            <sz val="11"/>
            <color theme="1"/>
            <rFont val="Calibri"/>
            <family val="2"/>
            <scheme val="minor"/>
          </rPr>
          <t xml:space="preserve">Indien de organisatie BTW-plichtig is, dan dienen de kosten exclusief BTW te worden opgenomen
</t>
        </r>
      </text>
    </comment>
    <comment ref="B42" authorId="1" shapeId="0" xr:uid="{9151FEB2-A9A5-40B6-B46A-0EFAADAF9A37}">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8C78EFF8-699B-431F-BF0C-3EAECA45DA4A}">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D36173C2-C5E7-4A80-BCEC-4817509B2E9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D7EADB04-F91B-496A-88B3-D634304C1FB7}">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BE95B53B-BB9B-4622-BA44-81D38B89300C}">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CD88790C-B23D-4D55-8F68-FEA0B43F25EA}">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0268B32C-4C33-4A56-B800-F01DC267CC9F}">
      <text>
        <r>
          <rPr>
            <sz val="11"/>
            <color theme="1"/>
            <rFont val="Calibri"/>
            <family val="2"/>
            <scheme val="minor"/>
          </rPr>
          <t xml:space="preserve">Indien de organisatie BTW-plichtig is, dan dienen de kosten exclusief BTW te worden opgenomen
</t>
        </r>
      </text>
    </comment>
    <comment ref="B76" authorId="1" shapeId="0" xr:uid="{DA0B3AFE-CC84-4D63-8EFF-D0FEDFC39D01}">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D550CCCD-1479-4E9B-9CFA-26F42A47849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F9B2EF2E-4638-4411-873C-9213422DD344}">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995D8663-7664-4935-BC09-162C34DF7EB0}">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DE89363E-9625-4A9B-8E14-9B0D00C2903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7BA601C8-BFE1-4469-B7DC-8A00C85263F8}">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55357A9A-5F05-487B-BEF5-90A1B4ADF93E}">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E1504CE3-A58A-4755-9F6F-B4211D8BD19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4A136685-7867-42C5-872C-A5F6C0164858}">
      <text>
        <r>
          <rPr>
            <sz val="11"/>
            <color theme="1"/>
            <rFont val="Calibri"/>
            <family val="2"/>
            <scheme val="minor"/>
          </rPr>
          <t xml:space="preserve">Indien de organisatie BTW-plichtig is, dan dienen de kosten exclusief BTW te worden opgenomen
</t>
        </r>
      </text>
    </comment>
    <comment ref="F133" authorId="1" shapeId="0" xr:uid="{8E2535E3-DAA4-4180-B77C-3EB2D7DEB767}">
      <text>
        <r>
          <rPr>
            <b/>
            <sz val="9"/>
            <color indexed="81"/>
            <rFont val="Tahoma"/>
            <family val="2"/>
          </rPr>
          <t>Dit bedrag kan afgetopt worden. Raadpleeg het Totaalblad.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F70AB69C-8EC8-437D-A7E9-40FA343FF24A}">
      <text>
        <r>
          <rPr>
            <b/>
            <sz val="9"/>
            <color indexed="81"/>
            <rFont val="Tahoma"/>
            <family val="2"/>
          </rPr>
          <t xml:space="preserve">Kunt u de BTW van de inkoopfacturen rondom uw STOZ project terugvorderen bij de Belastingdienst? </t>
        </r>
      </text>
    </comment>
    <comment ref="F6" authorId="1" shapeId="0" xr:uid="{50B50D56-5CEA-4F45-8DDA-5DB7E41FCF4B}">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AC2F56E3-1046-438C-8F22-5E0717DF8B6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077B7381-C5C8-497E-9B08-8AC67264E66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431F65E7-F2E9-4B7A-8690-88C81B56AD51}">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B612E744-7280-4324-A653-64508EBF8067}">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A04D2F6A-1D4D-415A-8B30-F81915F33855}">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641DBE9E-6F60-47A6-95E9-5BEB1FD6F55A}">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06950949-8E6C-4899-9584-81DD8DC97BD3}">
      <text>
        <r>
          <rPr>
            <sz val="11"/>
            <color theme="1"/>
            <rFont val="Calibri"/>
            <family val="2"/>
            <scheme val="minor"/>
          </rPr>
          <t xml:space="preserve">Indien de organisatie BTW-plichtig is, dan dienen de kosten exclusief BTW te worden opgenomen
</t>
        </r>
      </text>
    </comment>
    <comment ref="B42" authorId="1" shapeId="0" xr:uid="{02EA0C91-BCCE-4124-9D8B-5319B795D462}">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157E013F-2FE0-4355-B829-7B9798306EA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D60748B6-FEC7-4B93-9DD4-FC091D7B543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4D1130EB-8DF3-4E56-84AD-BF6D1F24CEA5}">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960295A7-82CC-4B3D-97A6-FF5022589398}">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8CB337E6-2E4A-404B-947D-CA4D2263CB44}">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2017D0B2-4032-4AE4-86A7-9CC36DBAEC44}">
      <text>
        <r>
          <rPr>
            <sz val="11"/>
            <color theme="1"/>
            <rFont val="Calibri"/>
            <family val="2"/>
            <scheme val="minor"/>
          </rPr>
          <t xml:space="preserve">Indien de organisatie BTW-plichtig is, dan dienen de kosten exclusief BTW te worden opgenomen
</t>
        </r>
      </text>
    </comment>
    <comment ref="B76" authorId="1" shapeId="0" xr:uid="{FA51D8CA-6CE4-439F-8356-74D1FF1ABAEE}">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446AD9FA-F0D8-4FED-8284-4B44C2932A89}">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086775DB-CFD4-4317-A67F-238A6EE129E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8184CAEA-5F2E-4EA3-8819-1451B5276B4E}">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F76A3C9D-E80A-4800-8D6C-8C81C9DD727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97B5AC7A-6D5F-4B8C-A0A5-4D250AFC78C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90722FED-817F-4A09-84DA-27F2E5A7B352}">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02DE0B29-2509-4C9B-A1F8-9D1B407E6CB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C75BD2E2-589D-4AC0-80DB-DA8F80E77728}">
      <text>
        <r>
          <rPr>
            <sz val="11"/>
            <color theme="1"/>
            <rFont val="Calibri"/>
            <family val="2"/>
            <scheme val="minor"/>
          </rPr>
          <t xml:space="preserve">Indien de organisatie BTW-plichtig is, dan dienen de kosten exclusief BTW te worden opgenomen
</t>
        </r>
      </text>
    </comment>
    <comment ref="F133" authorId="1" shapeId="0" xr:uid="{D6449E30-454F-44F0-A469-8DAF0DC85A2B}">
      <text>
        <r>
          <rPr>
            <b/>
            <sz val="9"/>
            <color indexed="81"/>
            <rFont val="Tahoma"/>
            <family val="2"/>
          </rPr>
          <t>Dit bedrag kan afgetopt worden. Raadpleeg het Totaalblad.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237AD8DD-F4C8-4CEF-B36E-7AA7A4460121}">
      <text>
        <r>
          <rPr>
            <b/>
            <sz val="9"/>
            <color indexed="81"/>
            <rFont val="Tahoma"/>
            <family val="2"/>
          </rPr>
          <t xml:space="preserve">Kunt u de BTW van de inkoopfacturen rondom uw STOZ project terugvorderen bij de Belastingdienst? </t>
        </r>
      </text>
    </comment>
    <comment ref="F6" authorId="1" shapeId="0" xr:uid="{71EDC1AF-1C19-42BA-A67F-2E83F589C550}">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0C8A1593-7272-4489-ADDE-C802E789A1FF}">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C4957DFB-EEEE-4A63-BB00-10F0786599F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D2E57AFA-1621-4819-92CA-F7995745D7D7}">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08AA9128-850E-4AAD-BA65-E5C9B0C2497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7616454E-43A7-44CC-AD77-42121C718899}">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E7377352-88BF-4818-B011-F20E41974FF0}">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DF8EA180-2D88-4AE5-8D2A-0A496AA2CE67}">
      <text>
        <r>
          <rPr>
            <sz val="11"/>
            <color theme="1"/>
            <rFont val="Calibri"/>
            <family val="2"/>
            <scheme val="minor"/>
          </rPr>
          <t xml:space="preserve">Indien de organisatie BTW-plichtig is, dan dienen de kosten exclusief BTW te worden opgenomen
</t>
        </r>
      </text>
    </comment>
    <comment ref="B42" authorId="1" shapeId="0" xr:uid="{696F9242-07A2-47B6-97BA-15656A476C2E}">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3CF40BD5-DFAC-48BA-9BD3-5020576004E8}">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479B32AF-BFE8-4D9C-BBAA-321103D82E70}">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7E87172D-179C-4DFD-B32C-080C68496613}">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71DF5477-8BC8-4C9B-903B-4D67C241E147}">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38752F9-9A26-42FE-A9D3-C1B12A0D69E1}">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8938664D-C2C6-48CD-80B5-7B8212710022}">
      <text>
        <r>
          <rPr>
            <sz val="11"/>
            <color theme="1"/>
            <rFont val="Calibri"/>
            <family val="2"/>
            <scheme val="minor"/>
          </rPr>
          <t xml:space="preserve">Indien de organisatie BTW-plichtig is, dan dienen de kosten exclusief BTW te worden opgenomen
</t>
        </r>
      </text>
    </comment>
    <comment ref="B76" authorId="1" shapeId="0" xr:uid="{7A9423C3-EBAD-4D31-875D-01EE1432E9EA}">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F39015CC-680C-4DFB-8CD9-FE8FF9B5C4EC}">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0ABB2E6C-F23B-4E39-92BE-CFF2DAA7488A}">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58B0E5C0-261E-4521-BBF6-D0C4F2831AE1}">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DEB23CA2-16C5-45C7-BCCC-AC6C09F9F359}">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38069CA9-1589-416E-B1B6-3B50F67ACA43}">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FB5B6EC-A214-4915-A97F-B245A9EF1526}">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CDDC4797-627B-439D-9E85-465F8FF29D06}">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F0D827E3-0F06-4936-9FA1-70617658421E}">
      <text>
        <r>
          <rPr>
            <sz val="11"/>
            <color theme="1"/>
            <rFont val="Calibri"/>
            <family val="2"/>
            <scheme val="minor"/>
          </rPr>
          <t xml:space="preserve">Indien de organisatie BTW-plichtig is, dan dienen de kosten exclusief BTW te worden opgenomen
</t>
        </r>
      </text>
    </comment>
    <comment ref="F133" authorId="1" shapeId="0" xr:uid="{8F8304EF-5CA5-4CBD-AC1A-894844C7C442}">
      <text>
        <r>
          <rPr>
            <b/>
            <sz val="9"/>
            <color indexed="81"/>
            <rFont val="Tahoma"/>
            <family val="2"/>
          </rPr>
          <t>Dit bedrag kan afgetopt worden. Raadpleeg het Totaalblad.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Berg, K.I.M. van den (Kimberley)</author>
    <author>Hofland, M.R.A. (Marcel)</author>
  </authors>
  <commentList>
    <comment ref="F5" authorId="0" shapeId="0" xr:uid="{CDD4D571-B8F3-43B3-8CF3-0934EC154180}">
      <text>
        <r>
          <rPr>
            <b/>
            <sz val="9"/>
            <color indexed="81"/>
            <rFont val="Tahoma"/>
            <family val="2"/>
          </rPr>
          <t xml:space="preserve">Kunt u de BTW van de inkoopfacturen rondom uw STOZ project terugvorderen bij de Belastingdienst? </t>
        </r>
      </text>
    </comment>
    <comment ref="F6" authorId="1" shapeId="0" xr:uid="{B45BF3C8-2E26-4B7E-96B8-90FD4E98400A}">
      <text>
        <r>
          <rPr>
            <b/>
            <sz val="9"/>
            <color indexed="81"/>
            <rFont val="Tahoma"/>
            <family val="2"/>
          </rPr>
          <t>Met middelgrote en kleine ondernemingen (MKB) wordt bedoeld een onderneming als omschreven in Aanbeveling 2003/361/EG van de Commissie van 6 mei 2003  betreffende de definitie van kleine, middelgrote en micro-ondernemingen met een vestiging of filiaal in Nederland op het tijdstip waarop de financiering wordt verstrekt.</t>
        </r>
      </text>
    </comment>
    <comment ref="B9" authorId="1" shapeId="0" xr:uid="{BFF2B0FB-1225-4EC6-BD3F-2127371AE107}">
      <text>
        <r>
          <rPr>
            <sz val="11"/>
            <color theme="1"/>
            <rFont val="Calibri"/>
            <family val="2"/>
            <scheme val="minor"/>
          </rPr>
          <t xml:space="preserve">Projectmanagementwerkzaamheden zijn bijvoorbeeld het samenbrengen van partijen, coördinatie/aansturing van het cluster, monitoring en evaluatie, communicatie, kennisdeling, inrichten en bijhouden van de projectadministratie
</t>
        </r>
      </text>
    </comment>
    <comment ref="B10" authorId="1" shapeId="0" xr:uid="{2447ADA9-6948-4649-BCBC-E24A3B3DC792}">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11" authorId="1" shapeId="0" xr:uid="{08F440EE-FD84-4098-B105-6C3DB0713025}">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25" authorId="1" shapeId="0" xr:uid="{7F5AA85D-FE4E-4039-88D8-956A81E0D39B}">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D26" authorId="1" shapeId="0" xr:uid="{CE6A95C4-4B8B-4995-9BDA-72D9A4DEB537}">
      <text>
        <r>
          <rPr>
            <b/>
            <sz val="9"/>
            <color indexed="81"/>
            <rFont val="Tahoma"/>
            <family val="2"/>
          </rPr>
          <t>Let op; indien u BTW-plichtig bent, dient u het uurtarief exclusief btw op te nemen. Indien u niet btw-plichtig bent, kunt u het uurtarief inclusief BTW opnemen.</t>
        </r>
      </text>
    </comment>
    <comment ref="B32" authorId="1" shapeId="0" xr:uid="{A22DD157-1B4F-415B-A70C-2D1A3900750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33" authorId="1" shapeId="0" xr:uid="{C4D1A432-66F1-4438-96EC-B08FE7AC7BE6}">
      <text>
        <r>
          <rPr>
            <sz val="11"/>
            <color theme="1"/>
            <rFont val="Calibri"/>
            <family val="2"/>
            <scheme val="minor"/>
          </rPr>
          <t xml:space="preserve">Indien de organisatie BTW-plichtig is, dan dienen de kosten exclusief BTW te worden opgenomen
</t>
        </r>
      </text>
    </comment>
    <comment ref="B42" authorId="1" shapeId="0" xr:uid="{04B3EA06-ED93-40B2-92C6-FDBAC5BD7A29}">
      <text>
        <r>
          <rPr>
            <b/>
            <sz val="9"/>
            <color indexed="81"/>
            <rFont val="Tahoma"/>
            <family val="2"/>
          </rPr>
          <t>Implementatiewerkzaamheden zijn bijvoorbeeld: de vormgeving en inrichting van werkprocessen, activiteiten gericht op ICT systeembeheer, inrichten en uitvoeren helpdeskfunctie, inrichten bekostigingsmodel in samenwerking met de inkoper</t>
        </r>
        <r>
          <rPr>
            <sz val="9"/>
            <color indexed="81"/>
            <rFont val="Tahoma"/>
            <family val="2"/>
          </rPr>
          <t xml:space="preserve">
</t>
        </r>
      </text>
    </comment>
    <comment ref="B43" authorId="1" shapeId="0" xr:uid="{B5C36AB2-F2CE-41A9-9A09-A5E7091C48FF}">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r>
          <rPr>
            <sz val="9"/>
            <color indexed="81"/>
            <rFont val="Tahoma"/>
            <family val="2"/>
          </rPr>
          <t xml:space="preserve">
</t>
        </r>
      </text>
    </comment>
    <comment ref="D44" authorId="1" shapeId="0" xr:uid="{514B0E32-BD8E-45A5-87C4-C613D55F208F}">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59" authorId="1" shapeId="0" xr:uid="{13987C2D-3EF2-4E47-A03C-400B5D5A085B}">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D60" authorId="1" shapeId="0" xr:uid="{5628A90F-0DD4-403F-9211-958AA1334B60}">
      <text>
        <r>
          <rPr>
            <b/>
            <sz val="9"/>
            <color indexed="81"/>
            <rFont val="Tahoma"/>
            <family val="2"/>
          </rPr>
          <t>Let op; indien u BTW-plichtig bent, dient u het uurtarief exclusief btw op te nemen. Indien u niet btw-plichtig bent, kunt u het uurtarief inclusief BTW opnemen.</t>
        </r>
      </text>
    </comment>
    <comment ref="B66" authorId="1" shapeId="0" xr:uid="{056D9E90-702F-4B00-B312-4AD1C776FAD9}">
      <text>
        <r>
          <rPr>
            <b/>
            <sz val="9"/>
            <color indexed="81"/>
            <rFont val="Tahoma"/>
            <family val="2"/>
          </rPr>
          <t>Kosten derden zijn bijvoorbeeld kosten voor de productie van communicatiemiddelen, huur van een locatie. Het maximale uurtarief voor externe inhuur bedraagt € 135,- excl. BTW. (m.u.v. accountantskosten en juristen)</t>
        </r>
      </text>
    </comment>
    <comment ref="F67" authorId="1" shapeId="0" xr:uid="{03B91789-F3E0-4EF2-A7DD-B38CB2393194}">
      <text>
        <r>
          <rPr>
            <sz val="11"/>
            <color theme="1"/>
            <rFont val="Calibri"/>
            <family val="2"/>
            <scheme val="minor"/>
          </rPr>
          <t xml:space="preserve">Indien de organisatie BTW-plichtig is, dan dienen de kosten exclusief BTW te worden opgenomen
</t>
        </r>
      </text>
    </comment>
    <comment ref="B76" authorId="1" shapeId="0" xr:uid="{EFC1A9A2-7A37-4A29-96AE-4E5DAED2B549}">
      <text>
        <r>
          <rPr>
            <b/>
            <sz val="9"/>
            <color indexed="81"/>
            <rFont val="Tahoma"/>
            <family val="2"/>
          </rPr>
          <t>Opleidingswerkzaamheden zijn: de vormgeving, opzet, uitvoering en evaluatie van de opleidingen met een directe relatie van het gebruik van de  de e-health toepassingen en de daarmee gemoeide werkprocessen.</t>
        </r>
      </text>
    </comment>
    <comment ref="B77" authorId="1" shapeId="0" xr:uid="{58BB62D3-5730-452E-88E0-29905A09B846}">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78" authorId="1" shapeId="0" xr:uid="{0AC2CA4E-5C41-4A12-99C9-41602DBD59D6}">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91" authorId="1" shapeId="0" xr:uid="{D66C1BF1-C9A2-4918-9D7D-1AC29491D8EB}">
      <text>
        <r>
          <rPr>
            <b/>
            <sz val="9"/>
            <color indexed="81"/>
            <rFont val="Tahoma"/>
            <family val="2"/>
          </rPr>
          <t xml:space="preserve">Personeelskosten zijn bijvoorbeeld directe loonkosten eigen personeel of kosten inhuur personeel. Externe inhuur moet onder kosten derden worden opgevoerd, wanneer deze kosten gemaakt worden buiten de zorgorganisatie. 
Zie de invulwijzer voor de berekening van de uurtarieven. 
</t>
        </r>
      </text>
    </comment>
    <comment ref="D92" authorId="1" shapeId="0" xr:uid="{0D8F4738-69DF-4979-AB52-DD7818655718}">
      <text>
        <r>
          <rPr>
            <b/>
            <sz val="9"/>
            <color indexed="81"/>
            <rFont val="Tahoma"/>
            <family val="2"/>
          </rPr>
          <t xml:space="preserve">Uurtarief is opgebouwd uit directe loonkosten inclusief sociale lasten exclusief vakantiegeld of uurtarief inhuur exclusief BTW (als de organisatie BTW-plichtig is).
Zie de invulwijzer voor de berekening van de uurtarieven. </t>
        </r>
      </text>
    </comment>
    <comment ref="B107" authorId="1" shapeId="0" xr:uid="{E24EAD0E-8F3B-4C4F-8F79-C11DE3F92FB4}">
      <text>
        <r>
          <rPr>
            <b/>
            <sz val="9"/>
            <color indexed="81"/>
            <rFont val="Tahoma"/>
            <family val="2"/>
          </rPr>
          <t xml:space="preserve">Dit zijn bijvoorbeeld kosten van inhuur adviesbureau, materiaalkosten, locatiekosten en reiskosten.
Het maximale uurtarief voor externe inhuur bedraagt € 135,- excl. BTW.
</t>
        </r>
      </text>
    </comment>
    <comment ref="D108" authorId="1" shapeId="0" xr:uid="{462CFD5D-C561-4169-B85E-E0559F5ADF1F}">
      <text>
        <r>
          <rPr>
            <b/>
            <sz val="9"/>
            <color indexed="81"/>
            <rFont val="Tahoma"/>
            <family val="2"/>
          </rPr>
          <t>Let op; indien u BTW-plichtig bent, dient u het uurtarief exclusief btw op te nemen. Indien u niet btw-plichtig bent, kunt u het uurtarief inclusief BTW opnemen.</t>
        </r>
      </text>
    </comment>
    <comment ref="B114" authorId="1" shapeId="0" xr:uid="{8EE8BB77-4F4A-4B82-9FB2-2977CBC0EB12}">
      <text>
        <r>
          <rPr>
            <b/>
            <sz val="9"/>
            <color indexed="81"/>
            <rFont val="Tahoma"/>
            <family val="2"/>
          </rPr>
          <t>Kosten derden zijn bijvoorbeeld kosten voor de productie van communicatiemiddelen, huur van een locatie, kosten inhuur administratie/accountantskantoor. Het maximale uurtarief voor externe inhuur bedraagt € 135,- excl. BTW. (m.u.v. accountantskosten en juristen)</t>
        </r>
      </text>
    </comment>
    <comment ref="F115" authorId="1" shapeId="0" xr:uid="{531F39AD-7C00-496C-AE8B-FAA3CB3738BB}">
      <text>
        <r>
          <rPr>
            <sz val="11"/>
            <color theme="1"/>
            <rFont val="Calibri"/>
            <family val="2"/>
            <scheme val="minor"/>
          </rPr>
          <t xml:space="preserve">Indien de organisatie BTW-plichtig is, dan dienen de kosten exclusief BTW te worden opgenomen
</t>
        </r>
      </text>
    </comment>
    <comment ref="F133" authorId="1" shapeId="0" xr:uid="{F4C82448-9217-44C1-B9D2-A45A38F32152}">
      <text>
        <r>
          <rPr>
            <b/>
            <sz val="9"/>
            <color indexed="81"/>
            <rFont val="Tahoma"/>
            <family val="2"/>
          </rPr>
          <t>Dit bedrag kan afgetopt worden. Raadpleeg het Totaalblad.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Hofland, M.R.A. (Marcel)</author>
  </authors>
  <commentList>
    <comment ref="L7" authorId="0" shapeId="0" xr:uid="{39674A40-D846-4A75-8AE8-1043E19D500D}">
      <text>
        <r>
          <rPr>
            <b/>
            <sz val="16"/>
            <color indexed="81"/>
            <rFont val="Tahoma"/>
            <family val="2"/>
          </rPr>
          <t>Check altijd de onderste regel van deze kolom voor de berekende subsidie. Op totaalniveau kan de subsidie zijn aangepast.</t>
        </r>
      </text>
    </comment>
    <comment ref="L29" authorId="0" shapeId="0" xr:uid="{EC58A892-318F-4B79-A19B-2F33F06560C2}">
      <text>
        <r>
          <rPr>
            <b/>
            <sz val="16"/>
            <color indexed="81"/>
            <rFont val="Tahoma"/>
            <family val="2"/>
          </rPr>
          <t>Dit is het subsidiebedrag dat u moet invullen in het portaal bij de gevraagde subsidie.</t>
        </r>
      </text>
    </comment>
  </commentList>
</comments>
</file>

<file path=xl/sharedStrings.xml><?xml version="1.0" encoding="utf-8"?>
<sst xmlns="http://schemas.openxmlformats.org/spreadsheetml/2006/main" count="874" uniqueCount="180">
  <si>
    <t>Begroting STOZ model A</t>
  </si>
  <si>
    <t>Versie: 24 oktober 2024</t>
  </si>
  <si>
    <t xml:space="preserve">  </t>
  </si>
  <si>
    <t xml:space="preserve">Invulwijzer voor Begrotingsformulier voor  STOZ - Stimuleringsregeling Technologie in Ondersteuning en Zorg </t>
  </si>
  <si>
    <t xml:space="preserve">Vult u alleen de geel gemarkeerde vakken in. De witte vakken kunnen formules bevatten. Deze niet wijzigen a.u.b. Indien nodig kunnen extra regels worden toegevoegd. Let hierbij goed op de formules voor een correcte berekening. De totaal gevraagde subsidie is minimaal € 25.000 en maximaal € 750.000. </t>
  </si>
  <si>
    <t>Dit formulier is een verplichte bijlage van een aanvraag voor de STOZ-subsidie. Bij een aanvraag voor de opschalings of evaluatieroute kunt u dit formulier uploaden onder overige bijlagen in het aanvraagformulier.</t>
  </si>
  <si>
    <t>Op de STOZ-regeling is de volgende regelgeving van toepassing:</t>
  </si>
  <si>
    <t>- Kaderwet VWS</t>
  </si>
  <si>
    <t>- Kaderregeling subsidies OCW, SZW en VWS</t>
  </si>
  <si>
    <t xml:space="preserve">- Algemene Groepsvrijstellingsgsverordening (AGVV) </t>
  </si>
  <si>
    <t>- De wetten waarin de zorg en ondersteuning is geregeld : Zvw, Wlz, Wmo, Jeugdwet, Wpg</t>
  </si>
  <si>
    <t>- Beleidsregels handhaving subsidiebepalingen VWS</t>
  </si>
  <si>
    <t xml:space="preserve">Het Excelbestand voor de begroting kent een aantal tabbladen: </t>
  </si>
  <si>
    <t>- Een tabblad voor de aanvrager/penvoerder;</t>
  </si>
  <si>
    <t>- Een tabblad voor elke deelnemer in het samenwerkingsproject;</t>
  </si>
  <si>
    <t>- Een tabblad met een totaaloverzicht van alle deelnemers plus subsidieberekening;</t>
  </si>
  <si>
    <t>In de tabbladen waar u de kosten kunt invullen zijn opmerkingen geplaatst om het invullen te vereenvoudigen.</t>
  </si>
  <si>
    <t xml:space="preserve">Het basis subsidiepercentage bedraagt 50%. </t>
  </si>
  <si>
    <t>In de STOZ-regeling zijn er een aantal maxima:</t>
  </si>
  <si>
    <r>
      <rPr>
        <sz val="10"/>
        <color rgb="FF000000"/>
        <rFont val="Arial"/>
        <family val="2"/>
      </rPr>
      <t xml:space="preserve">* De totale subsidie voor een opschalings- op evaluatieproject bedraagt per aanvraag minimaal € 25.000 en </t>
    </r>
    <r>
      <rPr>
        <u/>
        <sz val="10"/>
        <color rgb="FF000000"/>
        <rFont val="Arial"/>
        <family val="2"/>
      </rPr>
      <t>maximaal</t>
    </r>
    <r>
      <rPr>
        <sz val="10"/>
        <color rgb="FF000000"/>
        <rFont val="Arial"/>
        <family val="2"/>
      </rPr>
      <t xml:space="preserve"> € 750.000;</t>
    </r>
  </si>
  <si>
    <r>
      <rPr>
        <sz val="10"/>
        <color rgb="FF000000"/>
        <rFont val="Arial"/>
        <family val="2"/>
      </rPr>
      <t xml:space="preserve">* De kosten voor aanschaf van apparatuur, licentiekosten en abonnementen bedraagt </t>
    </r>
    <r>
      <rPr>
        <u/>
        <sz val="10"/>
        <color rgb="FF000000"/>
        <rFont val="Arial"/>
        <family val="2"/>
      </rPr>
      <t>maximaal</t>
    </r>
    <r>
      <rPr>
        <sz val="10"/>
        <color rgb="FF000000"/>
        <rFont val="Arial"/>
        <family val="2"/>
      </rPr>
      <t xml:space="preserve"> 20% van de </t>
    </r>
    <r>
      <rPr>
        <b/>
        <sz val="10"/>
        <color rgb="FF000000"/>
        <rFont val="Arial"/>
        <family val="2"/>
      </rPr>
      <t>totale subsidiabele kosten</t>
    </r>
    <r>
      <rPr>
        <sz val="10"/>
        <color rgb="FF000000"/>
        <rFont val="Arial"/>
        <family val="2"/>
      </rPr>
      <t>.</t>
    </r>
  </si>
  <si>
    <t xml:space="preserve">In het tabblad 'Totaalblad' wordt met bovenstaande regels rekening gehouden. </t>
  </si>
  <si>
    <r>
      <rPr>
        <b/>
        <sz val="10"/>
        <color theme="1"/>
        <rFont val="Arial"/>
        <family val="2"/>
      </rPr>
      <t>Let op!</t>
    </r>
    <r>
      <rPr>
        <sz val="10"/>
        <color theme="1"/>
        <rFont val="Arial"/>
        <family val="2"/>
      </rPr>
      <t xml:space="preserve"> Indien de subsidie wordt afgetopt dient rekening gehouden te worden met een hogere eigen bijdrage van de clusterorganisatie/deelnemers!</t>
    </r>
  </si>
  <si>
    <t>Toelichting op de STOZ-regeling:</t>
  </si>
  <si>
    <t>Subsidiabele loonkosten</t>
  </si>
  <si>
    <t>LET OP: Bij de begroting kunt u gebruik maken van gemiddelde uurtarieven. Bij de vaststelling is het echter NIET toegestaan om uit te gaan van gemiddelde uurtarieven</t>
  </si>
  <si>
    <t>Het uurtarief wordt via een aantal stappen berekend:</t>
  </si>
  <si>
    <t>1. Bepaal de loonkosten van de betrokken persoon. Gebruik hierbij de volgende kosten:</t>
  </si>
  <si>
    <t>* Bruto loon volgens salaristabel behorend bij CAO (schaal/trede) of de individuele arbeidsovereenkomst</t>
  </si>
  <si>
    <t>* Vakantie-uitkering</t>
  </si>
  <si>
    <t>* Niet van winst afhankelijke eindejaarsuitkering/13e maand</t>
  </si>
  <si>
    <t>* Werkgeverslasten:</t>
  </si>
  <si>
    <t>* Werkgeversdeel pensioenpremie</t>
  </si>
  <si>
    <t>* WW premie</t>
  </si>
  <si>
    <t>* WIA/WAO-premie</t>
  </si>
  <si>
    <t>* Bijdrage Zorgverzekeringswet (ZVW)</t>
  </si>
  <si>
    <t>* Overige werkgeverspremies voor werkloosheids- en ziektekostenuitkeringen</t>
  </si>
  <si>
    <t>2. Deel het bedrag door 1.720 uur om het individuele uurtarief te bepalen.</t>
  </si>
  <si>
    <t>Indien u kiest om gemiddelde uurtarieven te hanteren:</t>
  </si>
  <si>
    <t>1. Bepaal de loonkosten van de betrokken persoon</t>
  </si>
  <si>
    <t xml:space="preserve">2. Bepaal de functiegroep (conform CAO VVT) per zorgprofessional. </t>
  </si>
  <si>
    <t>3. Deel het bedrag bij stap 2 door 1.720 uur om het individuele uurtarief te bepalen.</t>
  </si>
  <si>
    <t>Als er geen sprake is van een 40-urige werkweek, houd dan bij stap 3 met een deeltijdfactor rekening. Het aantal uren wordt dan volgens het dienstverband gedeeld door 40 en vervolgens vermenigvuldigd met 1.720. Als er bijvoorbeeld sprake is van een deeltijdcontract van 18 uur, dan wordt het aantal uren zo berekend: 18/40 x 1.720 = 774 uur.</t>
  </si>
  <si>
    <r>
      <t xml:space="preserve">In het Excel bestand wordt daarnaast gerekend met een opslag van 15% voor overhead. Dit neemt u </t>
    </r>
    <r>
      <rPr>
        <b/>
        <sz val="11"/>
        <color theme="1"/>
        <rFont val="Calibri"/>
        <family val="2"/>
      </rPr>
      <t>niet</t>
    </r>
    <r>
      <rPr>
        <sz val="11"/>
        <color theme="1"/>
        <rFont val="Calibri"/>
        <family val="2"/>
      </rPr>
      <t xml:space="preserve"> mee in de berekening van de uurtarieven, maar worden er automatisch bij opgeteld. </t>
    </r>
  </si>
  <si>
    <t>Artikel 6 Subsidiabele kosten</t>
  </si>
  <si>
    <t>De kosten die op grond van de Regeling gesubsidieerd kunnen worden, zijn conform de kosten die beschreven worden in de algemene groepsvrijstellingsverordening.</t>
  </si>
  <si>
    <t>Bij investering in of exploitatie van een innovatiecluster gaat het om de kosten opgenomen in artikel 27, vijfde en achtste lid, algemene groepsvrijstellingsverordening. Hierin zijn de volgende kosten opgenomen.</t>
  </si>
  <si>
    <r>
      <t>1.</t>
    </r>
    <r>
      <rPr>
        <sz val="7"/>
        <color rgb="FF000000"/>
        <rFont val="Times New Roman"/>
        <family val="1"/>
      </rPr>
      <t xml:space="preserve">    </t>
    </r>
    <r>
      <rPr>
        <sz val="9"/>
        <color rgb="FF000000"/>
        <rFont val="Verdana"/>
        <family val="2"/>
      </rPr>
      <t>Voor wat betreft de investering in het innovatiecluster: de kosten van de investeringen in immateriële en materiële activa.</t>
    </r>
  </si>
  <si>
    <r>
      <t>2.</t>
    </r>
    <r>
      <rPr>
        <sz val="7"/>
        <color rgb="FF000000"/>
        <rFont val="Times New Roman"/>
        <family val="1"/>
      </rPr>
      <t xml:space="preserve">    </t>
    </r>
    <r>
      <rPr>
        <sz val="9"/>
        <color rgb="FF000000"/>
        <rFont val="Verdana"/>
        <family val="2"/>
      </rPr>
      <t>Voor wat betreft de exploitatie van het innovatiecluster: de personeelskosten en administratieve kosten (met inbegrip van de algemene kosten) met betrekking tot:</t>
    </r>
  </si>
  <si>
    <r>
      <t>a.</t>
    </r>
    <r>
      <rPr>
        <sz val="7"/>
        <color rgb="FF000000"/>
        <rFont val="Times New Roman"/>
        <family val="1"/>
      </rPr>
      <t xml:space="preserve">    </t>
    </r>
    <r>
      <rPr>
        <sz val="9"/>
        <color rgb="FF000000"/>
        <rFont val="Verdana"/>
        <family val="2"/>
      </rPr>
      <t>het aansturen van het cluster ter bevordering van samenwerking, informatiedeling en het verschaffen of toeleiden van gespecialiseerde en op maat gemaakte zakelijke ondersteuningsdiensten;</t>
    </r>
  </si>
  <si>
    <r>
      <t>b.</t>
    </r>
    <r>
      <rPr>
        <sz val="7"/>
        <color rgb="FF000000"/>
        <rFont val="Times New Roman"/>
        <family val="1"/>
      </rPr>
      <t xml:space="preserve">    </t>
    </r>
    <r>
      <rPr>
        <sz val="9"/>
        <color rgb="FF000000"/>
        <rFont val="Verdana"/>
        <family val="2"/>
      </rPr>
      <t>de marketing van het cluster om nieuwe ondernemingen of organisaties aan te trekken en de zichtbaarheid te verhogen;</t>
    </r>
  </si>
  <si>
    <r>
      <t>c.</t>
    </r>
    <r>
      <rPr>
        <sz val="7"/>
        <color rgb="FF000000"/>
        <rFont val="Times New Roman"/>
        <family val="1"/>
      </rPr>
      <t xml:space="preserve">     </t>
    </r>
    <r>
      <rPr>
        <sz val="9"/>
        <color rgb="FF000000"/>
        <rFont val="Verdana"/>
        <family val="2"/>
      </rPr>
      <t>het beheer van de faciliteiten van het cluster, de organisatie van opleidingsprogramma’s, workshops en conferenties ter ondersteuning van kennisdeling, netwerking en transnationale samenwerking.</t>
    </r>
  </si>
  <si>
    <t>Onder de kosten van de investeringen in immateriële en materiële activa wordt de aanschaf of lease van apparatuur en software ten behoeve van digitale en hybride processen verstaan, evenals de hieraan gerelateerde kosten, zoals licenties en abonnementen.</t>
  </si>
  <si>
    <t>Bij proces- en organisatie-innovatie gaat het om de kosten zoals opgenomen in artikel 29, derde lid, algemene groepsvrijstellingsverordening, te weten:</t>
  </si>
  <si>
    <r>
      <t>a.</t>
    </r>
    <r>
      <rPr>
        <sz val="7"/>
        <color rgb="FF000000"/>
        <rFont val="Times New Roman"/>
        <family val="1"/>
      </rPr>
      <t xml:space="preserve">    </t>
    </r>
    <r>
      <rPr>
        <sz val="9"/>
        <color rgb="FF000000"/>
        <rFont val="Verdana"/>
        <family val="2"/>
      </rPr>
      <t>personeelskosten;</t>
    </r>
  </si>
  <si>
    <r>
      <t>b.</t>
    </r>
    <r>
      <rPr>
        <sz val="7"/>
        <color rgb="FF000000"/>
        <rFont val="Times New Roman"/>
        <family val="1"/>
      </rPr>
      <t xml:space="preserve">    </t>
    </r>
    <r>
      <rPr>
        <sz val="9"/>
        <color rgb="FF000000"/>
        <rFont val="Verdana"/>
        <family val="2"/>
      </rPr>
      <t>kosten van apparatuur en uitrusting, gebouwen en gronden voor zover en zolang zij worden gebruikt voor het project;</t>
    </r>
  </si>
  <si>
    <r>
      <t>c.</t>
    </r>
    <r>
      <rPr>
        <sz val="7"/>
        <color rgb="FF000000"/>
        <rFont val="Times New Roman"/>
        <family val="1"/>
      </rPr>
      <t xml:space="preserve">     </t>
    </r>
    <r>
      <rPr>
        <sz val="9"/>
        <color rgb="FF000000"/>
        <rFont val="Verdana"/>
        <family val="2"/>
      </rPr>
      <t>kosten van contractonderzoek, kennis en octrooien die op arm’s length worden verworven bij of waarvoor een licentie wordt verkregen van externe bronnen;</t>
    </r>
  </si>
  <si>
    <r>
      <t>d.</t>
    </r>
    <r>
      <rPr>
        <sz val="7"/>
        <color rgb="FF000000"/>
        <rFont val="Times New Roman"/>
        <family val="1"/>
      </rPr>
      <t xml:space="preserve">    </t>
    </r>
    <r>
      <rPr>
        <sz val="9"/>
        <color rgb="FF000000"/>
        <rFont val="Verdana"/>
        <family val="2"/>
      </rPr>
      <t>bijkomende algemene kosten en andere exploitatiekosten, waaronder die voor materiaal, leveranties en dergelijke producten, die rechtstreeks uit het project voortvloeien.</t>
    </r>
  </si>
  <si>
    <t>Bij opleidingsactiviteiten gaat het om de kosten zoals opgenomen in artikel 31, derde lid, te weten:</t>
  </si>
  <si>
    <r>
      <t>a.</t>
    </r>
    <r>
      <rPr>
        <sz val="7"/>
        <color rgb="FF000000"/>
        <rFont val="Times New Roman"/>
        <family val="1"/>
      </rPr>
      <t xml:space="preserve">    </t>
    </r>
    <r>
      <rPr>
        <sz val="9"/>
        <color rgb="FF000000"/>
        <rFont val="Verdana"/>
        <family val="2"/>
      </rPr>
      <t>de personeelskosten van de opleiders, voor de uren dat de opleiders aan de opleiding deelnemen;</t>
    </r>
  </si>
  <si>
    <r>
      <t>b.</t>
    </r>
    <r>
      <rPr>
        <sz val="7"/>
        <color rgb="FF000000"/>
        <rFont val="Times New Roman"/>
        <family val="1"/>
      </rPr>
      <t xml:space="preserve">    </t>
    </r>
    <r>
      <rPr>
        <sz val="9"/>
        <color rgb="FF000000"/>
        <rFont val="Verdana"/>
        <family val="2"/>
      </rPr>
      <t>rechtstreeks met het opleidingsproject verband houdende operationele kosten van opleiders en deelnemers aan de opleiding, zoals reiskosten, accommodatiekosten, materiaal en benodigdheden die rechtstreeks met het project verband houden, de afschrijving van werktuigen en uitrusting voor zover deze uitsluitend voor het opleidingsproject worden gebruikt;</t>
    </r>
  </si>
  <si>
    <r>
      <t>c.</t>
    </r>
    <r>
      <rPr>
        <sz val="7"/>
        <color rgb="FF000000"/>
        <rFont val="Times New Roman"/>
        <family val="1"/>
      </rPr>
      <t xml:space="preserve">     </t>
    </r>
    <r>
      <rPr>
        <sz val="9"/>
        <color rgb="FF000000"/>
        <rFont val="Verdana"/>
        <family val="2"/>
      </rPr>
      <t>kosten van adviesdiensten met betrekking tot het opleidingsproject;</t>
    </r>
  </si>
  <si>
    <r>
      <t>d.</t>
    </r>
    <r>
      <rPr>
        <sz val="7"/>
        <color rgb="FF000000"/>
        <rFont val="Times New Roman"/>
        <family val="1"/>
      </rPr>
      <t xml:space="preserve">    </t>
    </r>
    <r>
      <rPr>
        <sz val="9"/>
        <color rgb="FF000000"/>
        <rFont val="Verdana"/>
        <family val="2"/>
      </rPr>
      <t>de personeelskosten van de deelnemers aan de opleiding en algemene indirecte kosten (administratieve kosten, huur, algemene vaste kosten), voor de uren dat de deelnemers de opleiding bijwonen.</t>
    </r>
  </si>
  <si>
    <t xml:space="preserve">Voorbeelden zijn bijvoorbeeld de opleiding tot digicoach, de Health Innovation School of begeleiding op de werkvloer.  </t>
  </si>
  <si>
    <t>Voor wat betreft implementatiestart wordt niet aangesloten bij de algemene groepsvrijstellingsverordening, maar deze subsidie wordt uitsluitend verleend als dit in overeenstemming is met de de-minimisverordening. Bij activiteiten in het kader van de implementatiestart, zoals beschreven in de algemene toelichting, is ervoor gekozen om slechts aan te merken als kosten:</t>
  </si>
  <si>
    <r>
      <t>·</t>
    </r>
    <r>
      <rPr>
        <sz val="7"/>
        <color rgb="FF000000"/>
        <rFont val="Times New Roman"/>
        <family val="1"/>
      </rPr>
      <t xml:space="preserve">         </t>
    </r>
    <r>
      <rPr>
        <sz val="9"/>
        <color rgb="FF000000"/>
        <rFont val="Verdana"/>
        <family val="2"/>
      </rPr>
      <t>personeelskosten (intern);</t>
    </r>
  </si>
  <si>
    <r>
      <t>·</t>
    </r>
    <r>
      <rPr>
        <sz val="7"/>
        <color rgb="FF000000"/>
        <rFont val="Times New Roman"/>
        <family val="1"/>
      </rPr>
      <t xml:space="preserve">         </t>
    </r>
    <r>
      <rPr>
        <sz val="9"/>
        <color rgb="FF000000"/>
        <rFont val="Verdana"/>
        <family val="2"/>
      </rPr>
      <t>kosten voor het verstrekken van advies en procesbegeleiding door kennisinstellingen of door onafhankelijke adviesorganisaties.</t>
    </r>
  </si>
  <si>
    <r>
      <t xml:space="preserve">De aanvrager dient bij het opstellen van de begroting redelijke tarieven te hanteren, die gangbaar zijn volgens algemeen aanvaarde bedrijfseconomische principes. Voor de personeelskosten betekent dit dat er in beginsel gekeken wordt naar de in de sector Zorg &amp; Welzijn geldende cao’s. Voor inhuur van personele inzet geldt een </t>
    </r>
    <r>
      <rPr>
        <sz val="11"/>
        <color rgb="FFFF0000"/>
        <rFont val="Calibri"/>
        <family val="2"/>
      </rPr>
      <t>maximum uurtarief van € 135,– exclusief btw.</t>
    </r>
    <r>
      <rPr>
        <sz val="11"/>
        <color theme="1"/>
        <rFont val="Calibri"/>
        <family val="2"/>
      </rPr>
      <t xml:space="preserve"> In bijzondere gevallen kan van dit tarief onderbouwd worden afgeweken, zoals bij inhuur van specifieke expertise, waaronder van de accountant of juridische expertise, deze en de in het lid genoemde advies en procesbegeleiding door kennisinstellingen of door onafhankelijke adviesorganisaties dienen op marktconforme basis te worden ingehuurd via een open, transparante en non-discriminatoire procedure door de aanvragers.</t>
    </r>
  </si>
  <si>
    <t xml:space="preserve">Artikel 7 Hoogte van de subsidie </t>
  </si>
  <si>
    <t>In dit artikel is opgenomen wat de maximale en minimale subsidiebedragen kunnen zijn. Ook is in dit artikel geregeld wat de maximale percentages aan subsidiabele kosten zijn. Dit om te voldoen aan de maximale steunintensiteit zoals opgenomen in de algemene groepsvrijstellingsverordening. In de leden 1 tot en met 3 zijn de percentages van in aanmerking komende kosten opgenomen voor achtereenvolgens subsidie voor investering in of exploitatie van een innovatiecluster, proces- en organisatie-innovatie en opleidingsactiviteiten.</t>
  </si>
  <si>
    <t>Er is voor gekozen de in de algemene groepsvrijstellingsverordening geboden mogelijkheid (met betrekking tot investeringssteun voor innovatieclusters en opleidingsactiviteiten) om de steunintensiteit te verhogen niet op te nemen. Het is voor de investering in of exploitatie van een innovatiecluster en bij opleidingsactiviteiten dus niet mogelijk om de steunintensiteit te verhogen tot meer dan 50%. Uit ervaring met de SET-regeling blijkt dat slechts bij een zeer beperkt aantal aanvragen gebruikgemaakt is van de mogelijkheid tot het verhogen van de steunintensiteit, waarbij dit beperkte gebruik niet opweegt tegen de complexiteit die het toevoegt aan de Regeling en de extra uitvoeringslast die deze mogelijkheid meebrengt bij het uitvoeren van de Regeling.</t>
  </si>
  <si>
    <r>
      <t xml:space="preserve">Daarnaast geldt dat de </t>
    </r>
    <r>
      <rPr>
        <sz val="11"/>
        <color rgb="FFFF0000"/>
        <rFont val="Calibri"/>
        <family val="2"/>
      </rPr>
      <t>kosten voor apparatuur maximaal 20% van de totale subsidiabele kosten</t>
    </r>
    <r>
      <rPr>
        <sz val="11"/>
        <color theme="1"/>
        <rFont val="Calibri"/>
        <family val="2"/>
      </rPr>
      <t xml:space="preserve"> mogen bedragen. Doel van de Regeling is immers het transformeren en anders organiseren van zorg- en ondersteuningsprocessen. Deze andere manier van werken vraagt om meer dan enkel de inzet van technologie, maar vooral om cultuurverandering, het anders inrichten van processen en opleiding van medewerkers. Het is daarom niet de bedoeling dat aanvragen alleen apparatuur betreffen of dat de kosten voor apparatuur niet in verhouding staan tot de transformatie die de Regeling beoogt te stimuleren.</t>
    </r>
  </si>
  <si>
    <t xml:space="preserve">In afwijking van de Kaderregeling geldt voor subsidie voor investering in of exploitatie van een innovatiecluster en opleidingsactiviteiten, proces- en organisatie-innovatie en opleidingsactiviteiten een ondergrens van € 25.000 in plaats van € 125.000. Het maximumbedrag voor deze activiteiten tezamen is gesteld op € 750.000. </t>
  </si>
  <si>
    <t xml:space="preserve">Let op: reguliere bedrijfskosten zijn niet subsidiabel. </t>
  </si>
  <si>
    <t>Kleine onderneming</t>
  </si>
  <si>
    <t>Naam Clusterorganisatie:</t>
  </si>
  <si>
    <t>Clusterorganisatie</t>
  </si>
  <si>
    <t>Projecttitel:</t>
  </si>
  <si>
    <t>Projecttitel</t>
  </si>
  <si>
    <t xml:space="preserve">Is uw organisatie BTW-plichtig? </t>
  </si>
  <si>
    <t>Organisatievorm</t>
  </si>
  <si>
    <t>Overig</t>
  </si>
  <si>
    <t>Welke CAO is bij uw organisatie van toepassing</t>
  </si>
  <si>
    <t xml:space="preserve">Voor welke route vraagt u subsidie aan? </t>
  </si>
  <si>
    <t>1.</t>
  </si>
  <si>
    <t>Projectmanagement</t>
  </si>
  <si>
    <t>PERSONEELSKOSTEN</t>
  </si>
  <si>
    <t>Medewerker</t>
  </si>
  <si>
    <t>Maak keuze</t>
  </si>
  <si>
    <t>Uurtarief</t>
  </si>
  <si>
    <t>Uren</t>
  </si>
  <si>
    <t>Uren x tarief</t>
  </si>
  <si>
    <t>[Maak een keuze]</t>
  </si>
  <si>
    <t>Integrale kostensystematiek</t>
  </si>
  <si>
    <t>Directe loonkosten plus vaste opslag-systematiek (50%)</t>
  </si>
  <si>
    <t>Vaste uurtarief-systematiek (vast uurtarief van 60 euro)</t>
  </si>
  <si>
    <t>Subtotaal Personeelskosten:</t>
  </si>
  <si>
    <t>OPSLAG ALGEMENE KOSTEN  (FORFAITAIR 15%)</t>
  </si>
  <si>
    <t>KOSTEN DERDEN</t>
  </si>
  <si>
    <t>Omschrijving</t>
  </si>
  <si>
    <t>Subtotaal Kosten Derden:</t>
  </si>
  <si>
    <t>KOSTEN DERDEN - OVERIG</t>
  </si>
  <si>
    <t>Kosten</t>
  </si>
  <si>
    <t>Subtotaal Kosten Derden - Overig:</t>
  </si>
  <si>
    <t>Totaal Projectmanagement</t>
  </si>
  <si>
    <t>2.</t>
  </si>
  <si>
    <t>Implementatie</t>
  </si>
  <si>
    <t>Totaal Implementatie:</t>
  </si>
  <si>
    <t>3.</t>
  </si>
  <si>
    <t xml:space="preserve">Investeringskosten </t>
  </si>
  <si>
    <t>Omschrijving investeringskosten</t>
  </si>
  <si>
    <t>aantal</t>
  </si>
  <si>
    <t>Inkoopprijs per stuk</t>
  </si>
  <si>
    <t>Totaal Investeringskosten:</t>
  </si>
  <si>
    <t>4.</t>
  </si>
  <si>
    <t>Opleiding</t>
  </si>
  <si>
    <t>PERSONEELSKOSTEN CURSISTEN</t>
  </si>
  <si>
    <t>Naam opleiding</t>
  </si>
  <si>
    <t>Aantal cursisten</t>
  </si>
  <si>
    <t>Uren x tarief x aantal cursisten</t>
  </si>
  <si>
    <t>Subtotaal Personeelskosten Cursisten:</t>
  </si>
  <si>
    <t>PERSONEELSKOSTEN OPLEIDERS</t>
  </si>
  <si>
    <t>Naam medewerker</t>
  </si>
  <si>
    <t>Subtotaal Personeelskosten opleiders:</t>
  </si>
  <si>
    <t>Totaal Opleiding:</t>
  </si>
  <si>
    <t>5.</t>
  </si>
  <si>
    <t>Totale projectkosten</t>
  </si>
  <si>
    <t>Totale ingevulde kosten:</t>
  </si>
  <si>
    <t>Grondslag voor STOZ subsidie:</t>
  </si>
  <si>
    <t>Subsidie:</t>
  </si>
  <si>
    <t xml:space="preserve"> Subs% </t>
  </si>
  <si>
    <t>e-health %</t>
  </si>
  <si>
    <t>Totaal Implementatie</t>
  </si>
  <si>
    <t>Totaal Investeringskosten</t>
  </si>
  <si>
    <t>Totaal Opleiding Clusterorganisatie</t>
  </si>
  <si>
    <t>Totaal aanvrager/penvoerder</t>
  </si>
  <si>
    <t>Totaal partners</t>
  </si>
  <si>
    <t>Totaal</t>
  </si>
  <si>
    <t>6.</t>
  </si>
  <si>
    <t>Voorlopige indicatie berekende subsidie</t>
  </si>
  <si>
    <t>7.</t>
  </si>
  <si>
    <t>[Ruimte voor toelichting]</t>
  </si>
  <si>
    <t>Organisatie:</t>
  </si>
  <si>
    <t>Deelnemer 1</t>
  </si>
  <si>
    <t xml:space="preserve">Totaal Opleiding </t>
  </si>
  <si>
    <t>Deelnemer 2</t>
  </si>
  <si>
    <t>Deelnemer 3</t>
  </si>
  <si>
    <t>Deelnemer 4</t>
  </si>
  <si>
    <t>Totaal Opleiding</t>
  </si>
  <si>
    <t>Deelnemer 5</t>
  </si>
  <si>
    <t>Deelnemer 6</t>
  </si>
  <si>
    <t>Deelnemer 7</t>
  </si>
  <si>
    <t>Totaalblad Subsidie STOZ</t>
  </si>
  <si>
    <t>Organisatie</t>
  </si>
  <si>
    <t>Kosten Projectmanagement</t>
  </si>
  <si>
    <t>Kosten Implementatie</t>
  </si>
  <si>
    <t>Kosten Opleiding</t>
  </si>
  <si>
    <t xml:space="preserve">Totale STOZ projectkosten </t>
  </si>
  <si>
    <t>Subsidie Projectmanagement</t>
  </si>
  <si>
    <t>Subsidie Implementatie</t>
  </si>
  <si>
    <t>Subsidie Investeringskosten</t>
  </si>
  <si>
    <t>Subsidie Opleiding</t>
  </si>
  <si>
    <t>Berekende STOZ Subsidie</t>
  </si>
  <si>
    <t>C</t>
  </si>
  <si>
    <t>&lt;&lt;Partner 8&gt;&gt;</t>
  </si>
  <si>
    <t>&lt;&lt;Partner 9&gt;&gt;</t>
  </si>
  <si>
    <t>&lt;&lt;Partner 10&gt;&gt;</t>
  </si>
  <si>
    <t>&lt;&lt;Partner 11&gt;&gt;</t>
  </si>
  <si>
    <t>&lt;&lt;Partner 12&gt;&gt;</t>
  </si>
  <si>
    <t>&lt;&lt;Partner 13&gt;&gt;</t>
  </si>
  <si>
    <t>&lt;&lt;Partner 14&gt;&gt;</t>
  </si>
  <si>
    <t>&lt;&lt;Partner 15&gt;&gt;</t>
  </si>
  <si>
    <t>&lt;&lt;Partner 16&gt;&gt;</t>
  </si>
  <si>
    <t>&lt;&lt;Partner 17&gt;&gt;</t>
  </si>
  <si>
    <t>&lt;&lt;Partner 18&gt;&gt;</t>
  </si>
  <si>
    <t>&lt;&lt;Partner 19&gt;&gt;</t>
  </si>
  <si>
    <t>&lt;&lt;Partner 20&gt;&gt;</t>
  </si>
  <si>
    <t>Totalen:</t>
  </si>
  <si>
    <t>Opmerkingen RVO.nl:</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</si>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</sst>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43" formatCode="_ * #,##0.00_ ;_ * \-#,##0.00_ ;_ * &quot;-&quot;??_ ;_ @_ "/>
    <numFmt numFmtId="164" formatCode="_-* #,##0_-;_-* #,##0\-;_-* &quot;-&quot;??_-;_-@_-"/>
    <numFmt numFmtId="165" formatCode="&quot;€&quot;\ #,##0.00_-"/>
    <numFmt numFmtId="166" formatCode="_ * #,##0_ ;_ * \-#,##0_ ;_ * &quot;-&quot;??_ ;_ @_ "/>
  </numFmts>
  <fonts count="46" x14ac:knownFonts="1">
    <font>
      <sz val="11"/>
      <color theme="1"/>
      <name val="Calibri"/>
      <family val="2"/>
      <scheme val="minor"/>
    </font>
    <font>
      <sz val="10"/>
      <name val="Times New Roman"/>
      <family val="1"/>
    </font>
    <font>
      <sz val="11"/>
      <color theme="1"/>
      <name val="Calibri"/>
      <family val="2"/>
      <scheme val="minor"/>
    </font>
    <font>
      <sz val="9"/>
      <color indexed="8"/>
      <name val="Arial"/>
      <family val="2"/>
    </font>
    <font>
      <b/>
      <sz val="9"/>
      <color indexed="8"/>
      <name val="Arial"/>
      <family val="2"/>
    </font>
    <font>
      <sz val="9"/>
      <name val="Arial"/>
      <family val="2"/>
    </font>
    <font>
      <b/>
      <sz val="9"/>
      <name val="Arial"/>
      <family val="2"/>
    </font>
    <font>
      <sz val="9"/>
      <color theme="0"/>
      <name val="Arial"/>
      <family val="2"/>
    </font>
    <font>
      <b/>
      <sz val="9"/>
      <color theme="0"/>
      <name val="Arial"/>
      <family val="2"/>
    </font>
    <font>
      <sz val="10"/>
      <color indexed="8"/>
      <name val="Arial"/>
      <family val="2"/>
    </font>
    <font>
      <b/>
      <sz val="10"/>
      <color indexed="8"/>
      <name val="Arial"/>
      <family val="2"/>
    </font>
    <font>
      <sz val="10"/>
      <color theme="1"/>
      <name val="Arial"/>
      <family val="2"/>
    </font>
    <font>
      <b/>
      <sz val="18"/>
      <color theme="1"/>
      <name val="Calibri"/>
      <family val="2"/>
      <scheme val="minor"/>
    </font>
    <font>
      <sz val="18"/>
      <color theme="1"/>
      <name val="Calibri"/>
      <family val="2"/>
      <scheme val="minor"/>
    </font>
    <font>
      <b/>
      <sz val="20"/>
      <color theme="1"/>
      <name val="Calibri"/>
      <family val="2"/>
      <scheme val="minor"/>
    </font>
    <font>
      <b/>
      <sz val="18"/>
      <color indexed="8"/>
      <name val="Calibri"/>
      <family val="2"/>
      <scheme val="minor"/>
    </font>
    <font>
      <sz val="18"/>
      <color indexed="8"/>
      <name val="Arial"/>
      <family val="2"/>
    </font>
    <font>
      <sz val="9"/>
      <color indexed="81"/>
      <name val="Tahoma"/>
      <family val="2"/>
    </font>
    <font>
      <b/>
      <sz val="9"/>
      <color indexed="81"/>
      <name val="Tahoma"/>
      <family val="2"/>
    </font>
    <font>
      <b/>
      <sz val="16"/>
      <color indexed="81"/>
      <name val="Tahoma"/>
      <family val="2"/>
    </font>
    <font>
      <b/>
      <sz val="12"/>
      <color indexed="8"/>
      <name val="Arial"/>
      <family val="2"/>
    </font>
    <font>
      <b/>
      <sz val="12"/>
      <color theme="0"/>
      <name val="Arial"/>
      <family val="2"/>
    </font>
    <font>
      <sz val="10"/>
      <name val="Arial"/>
      <family val="2"/>
    </font>
    <font>
      <b/>
      <sz val="12"/>
      <name val="Arial"/>
      <family val="2"/>
    </font>
    <font>
      <sz val="9"/>
      <color theme="1"/>
      <name val="Calibri"/>
      <family val="2"/>
      <scheme val="minor"/>
    </font>
    <font>
      <b/>
      <u/>
      <sz val="18"/>
      <color theme="1"/>
      <name val="Calibri"/>
      <family val="2"/>
      <scheme val="minor"/>
    </font>
    <font>
      <b/>
      <sz val="13"/>
      <color theme="1"/>
      <name val="Arial"/>
      <family val="2"/>
    </font>
    <font>
      <b/>
      <sz val="36"/>
      <color theme="1"/>
      <name val="Calibri"/>
      <family val="2"/>
      <scheme val="minor"/>
    </font>
    <font>
      <b/>
      <sz val="10"/>
      <color theme="1"/>
      <name val="Arial"/>
      <family val="2"/>
    </font>
    <font>
      <sz val="11"/>
      <color theme="1"/>
      <name val="Calibri"/>
      <family val="2"/>
    </font>
    <font>
      <sz val="9"/>
      <color rgb="FF000000"/>
      <name val="Verdana"/>
      <family val="2"/>
    </font>
    <font>
      <sz val="7"/>
      <color rgb="FF000000"/>
      <name val="Times New Roman"/>
      <family val="1"/>
    </font>
    <font>
      <b/>
      <sz val="11"/>
      <color theme="1"/>
      <name val="Calibri"/>
      <family val="2"/>
    </font>
    <font>
      <sz val="10"/>
      <color rgb="FF000000"/>
      <name val="Arial"/>
      <family val="2"/>
    </font>
    <font>
      <u/>
      <sz val="10"/>
      <color rgb="FF000000"/>
      <name val="Arial"/>
      <family val="2"/>
    </font>
    <font>
      <b/>
      <sz val="10"/>
      <color rgb="FF000000"/>
      <name val="Arial"/>
      <family val="2"/>
    </font>
    <font>
      <b/>
      <u/>
      <sz val="11"/>
      <color theme="1"/>
      <name val="Calibri"/>
      <family val="2"/>
    </font>
    <font>
      <sz val="11"/>
      <color rgb="FFFF0000"/>
      <name val="Calibri"/>
      <family val="2"/>
    </font>
    <font>
      <b/>
      <sz val="11"/>
      <color rgb="FFFF0000"/>
      <name val="Calibri"/>
      <family val="2"/>
    </font>
    <font>
      <b/>
      <sz val="11"/>
      <color rgb="FFFF0000"/>
      <name val="Calibri"/>
      <family val="2"/>
      <scheme val="minor"/>
    </font>
    <font>
      <u/>
      <sz val="11"/>
      <color theme="10"/>
      <name val="Calibri"/>
      <family val="2"/>
      <scheme val="minor"/>
    </font>
    <font>
      <b/>
      <sz val="18"/>
      <color rgb="FF007BC7"/>
      <name val="RijksoverheidSansHeadingTT"/>
      <family val="2"/>
    </font>
    <font>
      <sz val="10"/>
      <name val="Verdana"/>
      <family val="2"/>
    </font>
    <font>
      <sz val="9.5"/>
      <name val="Arial"/>
      <family val="2"/>
    </font>
    <font>
      <b/>
      <sz val="9"/>
      <name val="Arial"/>
      <family val="2"/>
    </font>
    <font>
      <b/>
      <sz val="9"/>
      <color rgb="FF000000"/>
      <name val="Tahoma"/>
      <family val="2"/>
    </font>
  </fonts>
  <fills count="1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rgb="FF0070C0"/>
        <bgColor indexed="64"/>
      </patternFill>
    </fill>
    <fill>
      <patternFill patternType="solid">
        <fgColor theme="5" tint="0.39997558519241921"/>
        <bgColor indexed="64"/>
      </patternFill>
    </fill>
    <fill>
      <patternFill patternType="solid">
        <fgColor rgb="FFF9FAFD"/>
        <bgColor indexed="64"/>
      </patternFill>
    </fill>
    <fill>
      <patternFill patternType="solid">
        <fgColor rgb="FFF9FAFD"/>
        <bgColor rgb="FFD9E2F3"/>
      </patternFill>
    </fill>
    <fill>
      <patternFill patternType="solid">
        <fgColor rgb="FFF9FAFD"/>
        <bgColor rgb="FFFFFF00"/>
      </patternFill>
    </fill>
    <fill>
      <patternFill patternType="solid">
        <fgColor rgb="FFF9FAFD"/>
        <bgColor rgb="FFD6DCE4"/>
      </patternFill>
    </fill>
  </fills>
  <borders count="1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top style="mediumDashed">
        <color indexed="64"/>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2" fillId="0" borderId="0" applyFont="0" applyFill="0" applyBorder="0" applyAlignment="0" applyProtection="0"/>
    <xf numFmtId="9" fontId="2" fillId="0" borderId="0" applyFont="0" applyFill="0" applyBorder="0" applyAlignment="0" applyProtection="0"/>
    <xf numFmtId="0" fontId="40" fillId="0" borderId="0" applyNumberFormat="0" applyFill="0" applyBorder="0" applyAlignment="0" applyProtection="0"/>
  </cellStyleXfs>
  <cellXfs count="203">
    <xf numFmtId="0" fontId="0" fillId="0" borderId="0" xfId="0"/>
    <xf numFmtId="164" fontId="3" fillId="2" borderId="0" xfId="1" applyNumberFormat="1" applyFont="1" applyFill="1" applyBorder="1" applyAlignment="1" applyProtection="1">
      <alignment horizontal="left" vertical="center"/>
    </xf>
    <xf numFmtId="164" fontId="3" fillId="2" borderId="0" xfId="1" applyNumberFormat="1" applyFont="1" applyFill="1" applyBorder="1" applyAlignment="1" applyProtection="1">
      <alignment vertical="center"/>
    </xf>
    <xf numFmtId="165" fontId="3" fillId="2" borderId="0" xfId="1" applyNumberFormat="1" applyFont="1" applyFill="1" applyBorder="1" applyAlignment="1" applyProtection="1">
      <alignment vertical="center"/>
    </xf>
    <xf numFmtId="165" fontId="4" fillId="2" borderId="0" xfId="1" applyNumberFormat="1" applyFont="1" applyFill="1" applyBorder="1" applyAlignment="1" applyProtection="1">
      <alignment horizontal="center" vertical="center"/>
    </xf>
    <xf numFmtId="10" fontId="3" fillId="2" borderId="0" xfId="1" applyNumberFormat="1" applyFont="1" applyFill="1" applyBorder="1" applyAlignment="1" applyProtection="1">
      <alignment vertical="center"/>
    </xf>
    <xf numFmtId="164" fontId="3" fillId="0" borderId="0" xfId="1" applyNumberFormat="1" applyFont="1" applyFill="1" applyBorder="1" applyAlignment="1" applyProtection="1">
      <alignment vertical="center"/>
    </xf>
    <xf numFmtId="164" fontId="4" fillId="2" borderId="0" xfId="1" applyNumberFormat="1" applyFont="1" applyFill="1" applyBorder="1" applyAlignment="1" applyProtection="1">
      <alignment horizontal="left" vertical="center"/>
    </xf>
    <xf numFmtId="164" fontId="4" fillId="2" borderId="0" xfId="1" applyNumberFormat="1" applyFont="1" applyFill="1" applyBorder="1" applyAlignment="1" applyProtection="1">
      <alignment vertical="center"/>
    </xf>
    <xf numFmtId="10" fontId="4" fillId="2" borderId="0" xfId="1" applyNumberFormat="1" applyFont="1" applyFill="1" applyBorder="1" applyAlignment="1" applyProtection="1">
      <alignment vertical="center"/>
    </xf>
    <xf numFmtId="164" fontId="4" fillId="0" borderId="0" xfId="1" applyNumberFormat="1" applyFont="1" applyFill="1" applyBorder="1" applyAlignment="1" applyProtection="1">
      <alignment vertical="center"/>
    </xf>
    <xf numFmtId="0" fontId="5" fillId="2" borderId="0" xfId="0" applyFont="1" applyFill="1" applyAlignment="1">
      <alignment vertical="center"/>
    </xf>
    <xf numFmtId="165" fontId="4" fillId="2" borderId="0" xfId="1" applyNumberFormat="1" applyFont="1" applyFill="1" applyBorder="1" applyAlignment="1" applyProtection="1">
      <alignment vertical="center"/>
    </xf>
    <xf numFmtId="164" fontId="7" fillId="2" borderId="0" xfId="1" applyNumberFormat="1" applyFont="1" applyFill="1" applyBorder="1" applyAlignment="1" applyProtection="1">
      <alignment vertical="center"/>
    </xf>
    <xf numFmtId="164" fontId="3" fillId="2" borderId="3" xfId="1" applyNumberFormat="1" applyFont="1" applyFill="1" applyBorder="1" applyAlignment="1" applyProtection="1">
      <alignment vertical="center"/>
    </xf>
    <xf numFmtId="165" fontId="4" fillId="2" borderId="4" xfId="1" applyNumberFormat="1" applyFont="1" applyFill="1" applyBorder="1" applyAlignment="1" applyProtection="1">
      <alignment horizontal="center" vertical="center"/>
    </xf>
    <xf numFmtId="165" fontId="4" fillId="2" borderId="5" xfId="1" applyNumberFormat="1" applyFont="1" applyFill="1" applyBorder="1" applyAlignment="1" applyProtection="1">
      <alignment horizontal="center" vertical="center"/>
    </xf>
    <xf numFmtId="164" fontId="4" fillId="2" borderId="0" xfId="1" applyNumberFormat="1" applyFont="1" applyFill="1" applyBorder="1" applyAlignment="1" applyProtection="1">
      <alignment horizontal="center" vertical="center"/>
    </xf>
    <xf numFmtId="10" fontId="4" fillId="2" borderId="0" xfId="1" applyNumberFormat="1" applyFont="1" applyFill="1" applyBorder="1" applyAlignment="1" applyProtection="1">
      <alignment horizontal="center" vertical="center"/>
    </xf>
    <xf numFmtId="164" fontId="8" fillId="2" borderId="0" xfId="1" applyNumberFormat="1" applyFont="1" applyFill="1" applyBorder="1" applyAlignment="1" applyProtection="1">
      <alignment horizontal="left" vertical="center"/>
    </xf>
    <xf numFmtId="164" fontId="4" fillId="0" borderId="0" xfId="1" applyNumberFormat="1" applyFont="1" applyFill="1" applyBorder="1" applyAlignment="1" applyProtection="1">
      <alignment horizontal="center" vertical="center"/>
    </xf>
    <xf numFmtId="2" fontId="3" fillId="3" borderId="0" xfId="1" applyNumberFormat="1" applyFont="1" applyFill="1" applyBorder="1" applyAlignment="1" applyProtection="1">
      <alignment vertical="center"/>
      <protection locked="0"/>
    </xf>
    <xf numFmtId="3" fontId="3" fillId="3" borderId="0" xfId="1" applyNumberFormat="1" applyFont="1" applyFill="1" applyBorder="1" applyAlignment="1" applyProtection="1">
      <alignment vertical="center"/>
      <protection locked="0"/>
    </xf>
    <xf numFmtId="164" fontId="7" fillId="2" borderId="0" xfId="1" applyNumberFormat="1" applyFont="1" applyFill="1" applyBorder="1" applyAlignment="1" applyProtection="1">
      <alignment horizontal="left" vertical="center"/>
    </xf>
    <xf numFmtId="2" fontId="3" fillId="2" borderId="0" xfId="1" applyNumberFormat="1" applyFont="1" applyFill="1" applyBorder="1" applyAlignment="1" applyProtection="1">
      <alignment vertical="center"/>
    </xf>
    <xf numFmtId="3" fontId="3" fillId="2" borderId="0" xfId="1" applyNumberFormat="1" applyFont="1" applyFill="1" applyBorder="1" applyAlignment="1" applyProtection="1">
      <alignment horizontal="right" vertical="center"/>
    </xf>
    <xf numFmtId="1" fontId="4" fillId="2" borderId="0" xfId="1" applyNumberFormat="1" applyFont="1" applyFill="1" applyBorder="1" applyAlignment="1" applyProtection="1">
      <alignment vertical="center"/>
    </xf>
    <xf numFmtId="0" fontId="6" fillId="2" borderId="0" xfId="1" applyNumberFormat="1" applyFont="1" applyFill="1" applyBorder="1" applyAlignment="1" applyProtection="1">
      <alignment horizontal="right" vertical="center" wrapText="1"/>
    </xf>
    <xf numFmtId="164" fontId="4" fillId="2" borderId="5" xfId="1" applyNumberFormat="1" applyFont="1" applyFill="1" applyBorder="1" applyAlignment="1" applyProtection="1">
      <alignment horizontal="center" vertical="center"/>
    </xf>
    <xf numFmtId="164" fontId="4" fillId="2" borderId="6" xfId="1" applyNumberFormat="1" applyFont="1" applyFill="1" applyBorder="1" applyAlignment="1" applyProtection="1">
      <alignment vertical="center"/>
    </xf>
    <xf numFmtId="165" fontId="4" fillId="2" borderId="6" xfId="1" applyNumberFormat="1" applyFont="1" applyFill="1" applyBorder="1" applyAlignment="1" applyProtection="1">
      <alignment vertical="center"/>
    </xf>
    <xf numFmtId="3" fontId="4" fillId="2" borderId="8" xfId="1" applyNumberFormat="1" applyFont="1" applyFill="1" applyBorder="1" applyAlignment="1" applyProtection="1">
      <alignment horizontal="center" vertical="center"/>
    </xf>
    <xf numFmtId="3" fontId="4" fillId="2" borderId="5" xfId="1" applyNumberFormat="1" applyFont="1" applyFill="1" applyBorder="1" applyAlignment="1" applyProtection="1">
      <alignment horizontal="center" vertical="center"/>
    </xf>
    <xf numFmtId="165" fontId="3" fillId="2" borderId="3" xfId="1" applyNumberFormat="1" applyFont="1" applyFill="1" applyBorder="1" applyAlignment="1" applyProtection="1">
      <alignment vertical="center"/>
    </xf>
    <xf numFmtId="3" fontId="4" fillId="2" borderId="0" xfId="1" applyNumberFormat="1" applyFont="1" applyFill="1" applyBorder="1" applyAlignment="1" applyProtection="1">
      <alignment horizontal="center" vertical="center"/>
    </xf>
    <xf numFmtId="164" fontId="4" fillId="2" borderId="9" xfId="1" applyNumberFormat="1" applyFont="1" applyFill="1" applyBorder="1" applyAlignment="1" applyProtection="1">
      <alignment vertical="center"/>
    </xf>
    <xf numFmtId="165" fontId="4" fillId="2" borderId="9" xfId="1" applyNumberFormat="1" applyFont="1" applyFill="1" applyBorder="1" applyAlignment="1" applyProtection="1">
      <alignment vertical="center"/>
    </xf>
    <xf numFmtId="164" fontId="4" fillId="2" borderId="2" xfId="1" applyNumberFormat="1" applyFont="1" applyFill="1" applyBorder="1" applyAlignment="1" applyProtection="1">
      <alignment vertical="center"/>
    </xf>
    <xf numFmtId="164" fontId="9" fillId="2" borderId="0" xfId="1" applyNumberFormat="1" applyFont="1" applyFill="1" applyBorder="1" applyAlignment="1" applyProtection="1">
      <alignment horizontal="left" vertical="center"/>
    </xf>
    <xf numFmtId="165" fontId="10" fillId="2" borderId="0" xfId="1" applyNumberFormat="1" applyFont="1" applyFill="1" applyBorder="1" applyAlignment="1" applyProtection="1">
      <alignment horizontal="center" vertical="center"/>
    </xf>
    <xf numFmtId="164" fontId="9" fillId="2" borderId="0" xfId="1" applyNumberFormat="1" applyFont="1" applyFill="1" applyBorder="1" applyAlignment="1" applyProtection="1">
      <alignment vertical="center"/>
    </xf>
    <xf numFmtId="10" fontId="9" fillId="2" borderId="0" xfId="1" applyNumberFormat="1" applyFont="1" applyFill="1" applyBorder="1" applyAlignment="1" applyProtection="1">
      <alignment vertical="center"/>
    </xf>
    <xf numFmtId="164" fontId="9" fillId="0" borderId="0" xfId="1" applyNumberFormat="1" applyFont="1" applyFill="1" applyBorder="1" applyAlignment="1" applyProtection="1">
      <alignment vertical="center"/>
    </xf>
    <xf numFmtId="165" fontId="9" fillId="2" borderId="0" xfId="1" applyNumberFormat="1" applyFont="1" applyFill="1" applyBorder="1" applyAlignment="1" applyProtection="1">
      <alignment vertical="center"/>
    </xf>
    <xf numFmtId="165" fontId="9" fillId="0" borderId="0" xfId="1" applyNumberFormat="1" applyFont="1" applyFill="1" applyBorder="1" applyAlignment="1" applyProtection="1">
      <alignment vertical="center"/>
    </xf>
    <xf numFmtId="165" fontId="10" fillId="0" borderId="0" xfId="1" applyNumberFormat="1" applyFont="1" applyFill="1" applyBorder="1" applyAlignment="1" applyProtection="1">
      <alignment horizontal="center" vertical="center"/>
    </xf>
    <xf numFmtId="164" fontId="4" fillId="2" borderId="11" xfId="1" applyNumberFormat="1" applyFont="1" applyFill="1" applyBorder="1" applyAlignment="1" applyProtection="1">
      <alignment vertical="center"/>
    </xf>
    <xf numFmtId="164" fontId="4" fillId="2" borderId="11" xfId="1" applyNumberFormat="1" applyFont="1" applyFill="1" applyBorder="1" applyAlignment="1" applyProtection="1">
      <alignment horizontal="center" vertical="center"/>
    </xf>
    <xf numFmtId="164" fontId="3" fillId="2" borderId="11" xfId="1" applyNumberFormat="1" applyFont="1" applyFill="1" applyBorder="1" applyAlignment="1" applyProtection="1">
      <alignment vertical="center"/>
    </xf>
    <xf numFmtId="164" fontId="4" fillId="2" borderId="12" xfId="1" applyNumberFormat="1" applyFont="1" applyFill="1" applyBorder="1" applyAlignment="1" applyProtection="1">
      <alignment vertical="center"/>
    </xf>
    <xf numFmtId="164" fontId="4" fillId="2" borderId="1" xfId="1" applyNumberFormat="1" applyFont="1" applyFill="1" applyBorder="1" applyAlignment="1" applyProtection="1">
      <alignment vertical="center"/>
    </xf>
    <xf numFmtId="164" fontId="3" fillId="2" borderId="0" xfId="1" applyNumberFormat="1" applyFont="1" applyFill="1" applyBorder="1" applyAlignment="1" applyProtection="1">
      <alignment horizontal="right" vertical="center"/>
    </xf>
    <xf numFmtId="165" fontId="3" fillId="2" borderId="5" xfId="1" applyNumberFormat="1" applyFont="1" applyFill="1" applyBorder="1" applyAlignment="1" applyProtection="1">
      <alignment horizontal="center" vertical="center"/>
    </xf>
    <xf numFmtId="165" fontId="10" fillId="2" borderId="5" xfId="1" applyNumberFormat="1" applyFont="1" applyFill="1" applyBorder="1" applyAlignment="1" applyProtection="1">
      <alignment horizontal="center" vertical="center"/>
    </xf>
    <xf numFmtId="165" fontId="10" fillId="2" borderId="8" xfId="1" applyNumberFormat="1" applyFont="1" applyFill="1" applyBorder="1" applyAlignment="1" applyProtection="1">
      <alignment horizontal="center" vertical="center"/>
    </xf>
    <xf numFmtId="0" fontId="1" fillId="0" borderId="0" xfId="0" applyFont="1"/>
    <xf numFmtId="164" fontId="4" fillId="0" borderId="13" xfId="1" applyNumberFormat="1" applyFont="1" applyFill="1" applyBorder="1" applyAlignment="1" applyProtection="1">
      <alignment vertical="center"/>
    </xf>
    <xf numFmtId="164" fontId="3" fillId="2" borderId="9" xfId="1" applyNumberFormat="1" applyFont="1" applyFill="1" applyBorder="1" applyAlignment="1" applyProtection="1">
      <alignment vertical="center"/>
    </xf>
    <xf numFmtId="0" fontId="12" fillId="0" borderId="0" xfId="0" applyFont="1"/>
    <xf numFmtId="0" fontId="13" fillId="0" borderId="0" xfId="0" applyFont="1"/>
    <xf numFmtId="0" fontId="13" fillId="0" borderId="15" xfId="0" applyFont="1" applyBorder="1"/>
    <xf numFmtId="9" fontId="4" fillId="2" borderId="0" xfId="2" applyFont="1" applyFill="1" applyBorder="1" applyAlignment="1" applyProtection="1">
      <alignment horizontal="center" vertical="center"/>
    </xf>
    <xf numFmtId="166" fontId="13" fillId="0" borderId="15" xfId="1" applyNumberFormat="1" applyFont="1" applyBorder="1"/>
    <xf numFmtId="164" fontId="3" fillId="2" borderId="2" xfId="1" applyNumberFormat="1" applyFont="1" applyFill="1" applyBorder="1" applyAlignment="1" applyProtection="1">
      <alignment vertical="center"/>
    </xf>
    <xf numFmtId="10" fontId="7" fillId="5" borderId="0" xfId="1" applyNumberFormat="1" applyFont="1" applyFill="1" applyBorder="1" applyAlignment="1" applyProtection="1">
      <alignment vertical="center"/>
    </xf>
    <xf numFmtId="9" fontId="7" fillId="5" borderId="0" xfId="2" applyFont="1" applyFill="1" applyBorder="1" applyAlignment="1" applyProtection="1">
      <alignment vertical="center"/>
    </xf>
    <xf numFmtId="166" fontId="13" fillId="8" borderId="15" xfId="1" applyNumberFormat="1" applyFont="1" applyFill="1" applyBorder="1"/>
    <xf numFmtId="0" fontId="14" fillId="0" borderId="15" xfId="0" applyFont="1" applyBorder="1"/>
    <xf numFmtId="166" fontId="14" fillId="0" borderId="15" xfId="1" applyNumberFormat="1" applyFont="1" applyBorder="1"/>
    <xf numFmtId="164" fontId="15" fillId="0" borderId="15" xfId="1" applyNumberFormat="1" applyFont="1" applyFill="1" applyBorder="1" applyAlignment="1" applyProtection="1">
      <alignment vertical="center"/>
    </xf>
    <xf numFmtId="0" fontId="12" fillId="9" borderId="15" xfId="0" applyFont="1" applyFill="1" applyBorder="1" applyAlignment="1">
      <alignment horizontal="center" wrapText="1"/>
    </xf>
    <xf numFmtId="164" fontId="6" fillId="5" borderId="0" xfId="1" applyNumberFormat="1" applyFont="1" applyFill="1" applyBorder="1" applyAlignment="1" applyProtection="1">
      <alignment horizontal="left" vertical="center"/>
    </xf>
    <xf numFmtId="164" fontId="7" fillId="7" borderId="9" xfId="1" applyNumberFormat="1" applyFont="1" applyFill="1" applyBorder="1" applyAlignment="1" applyProtection="1">
      <alignment vertical="center"/>
    </xf>
    <xf numFmtId="166" fontId="7" fillId="7" borderId="9" xfId="1" applyNumberFormat="1" applyFont="1" applyFill="1" applyBorder="1" applyAlignment="1" applyProtection="1">
      <alignment vertical="center"/>
    </xf>
    <xf numFmtId="165" fontId="8" fillId="7" borderId="2" xfId="1" applyNumberFormat="1" applyFont="1" applyFill="1" applyBorder="1" applyAlignment="1" applyProtection="1">
      <alignment horizontal="center" vertical="center"/>
    </xf>
    <xf numFmtId="165" fontId="6" fillId="5" borderId="0" xfId="1" applyNumberFormat="1" applyFont="1" applyFill="1" applyBorder="1" applyAlignment="1" applyProtection="1">
      <alignment vertical="center"/>
    </xf>
    <xf numFmtId="165" fontId="6" fillId="5" borderId="0" xfId="1" applyNumberFormat="1" applyFont="1" applyFill="1" applyBorder="1" applyAlignment="1" applyProtection="1">
      <alignment horizontal="center" vertical="center"/>
    </xf>
    <xf numFmtId="164" fontId="3" fillId="3" borderId="11" xfId="1" applyNumberFormat="1" applyFont="1" applyFill="1" applyBorder="1" applyAlignment="1" applyProtection="1">
      <alignment vertical="center"/>
      <protection locked="0"/>
    </xf>
    <xf numFmtId="164" fontId="3" fillId="3" borderId="0" xfId="1" applyNumberFormat="1" applyFont="1" applyFill="1" applyBorder="1" applyAlignment="1" applyProtection="1">
      <alignment vertical="center"/>
      <protection locked="0"/>
    </xf>
    <xf numFmtId="0" fontId="5" fillId="3" borderId="11" xfId="0" applyFont="1" applyFill="1" applyBorder="1" applyAlignment="1" applyProtection="1">
      <alignment vertical="center"/>
      <protection locked="0"/>
    </xf>
    <xf numFmtId="0" fontId="5" fillId="3" borderId="0" xfId="0" applyFont="1" applyFill="1" applyAlignment="1" applyProtection="1">
      <alignment vertical="center"/>
      <protection locked="0"/>
    </xf>
    <xf numFmtId="164" fontId="4" fillId="2" borderId="3" xfId="1" applyNumberFormat="1" applyFont="1" applyFill="1" applyBorder="1" applyAlignment="1" applyProtection="1">
      <alignment vertical="center"/>
    </xf>
    <xf numFmtId="3" fontId="4" fillId="0" borderId="0" xfId="1" applyNumberFormat="1" applyFont="1" applyFill="1" applyBorder="1" applyAlignment="1" applyProtection="1">
      <alignment horizontal="center" vertical="center"/>
    </xf>
    <xf numFmtId="3" fontId="4" fillId="0" borderId="5" xfId="1" applyNumberFormat="1" applyFont="1" applyFill="1" applyBorder="1" applyAlignment="1" applyProtection="1">
      <alignment horizontal="center" vertical="center"/>
    </xf>
    <xf numFmtId="164" fontId="4" fillId="5" borderId="11" xfId="1" applyNumberFormat="1" applyFont="1" applyFill="1" applyBorder="1" applyAlignment="1" applyProtection="1">
      <alignment vertical="center"/>
    </xf>
    <xf numFmtId="164" fontId="4" fillId="5" borderId="0" xfId="1" applyNumberFormat="1" applyFont="1" applyFill="1" applyBorder="1" applyAlignment="1" applyProtection="1">
      <alignment vertical="center"/>
    </xf>
    <xf numFmtId="165" fontId="4" fillId="5" borderId="0" xfId="1" applyNumberFormat="1" applyFont="1" applyFill="1" applyBorder="1" applyAlignment="1" applyProtection="1">
      <alignment vertical="center"/>
    </xf>
    <xf numFmtId="164" fontId="3" fillId="5" borderId="0" xfId="1" applyNumberFormat="1" applyFont="1" applyFill="1" applyBorder="1" applyAlignment="1" applyProtection="1">
      <alignment horizontal="right" vertical="center"/>
    </xf>
    <xf numFmtId="164" fontId="4" fillId="2" borderId="6" xfId="1" applyNumberFormat="1" applyFont="1" applyFill="1" applyBorder="1" applyAlignment="1" applyProtection="1">
      <alignment horizontal="right" vertical="center"/>
    </xf>
    <xf numFmtId="3" fontId="3" fillId="3" borderId="11" xfId="1" applyNumberFormat="1" applyFont="1" applyFill="1" applyBorder="1" applyAlignment="1" applyProtection="1">
      <alignment vertical="center"/>
      <protection locked="0"/>
    </xf>
    <xf numFmtId="164" fontId="4" fillId="2" borderId="9" xfId="1" applyNumberFormat="1" applyFont="1" applyFill="1" applyBorder="1" applyAlignment="1" applyProtection="1">
      <alignment horizontal="right" vertical="center"/>
    </xf>
    <xf numFmtId="0" fontId="20" fillId="2" borderId="3" xfId="1" applyNumberFormat="1" applyFont="1" applyFill="1" applyBorder="1" applyAlignment="1" applyProtection="1">
      <alignment vertical="center"/>
    </xf>
    <xf numFmtId="0" fontId="21" fillId="10" borderId="10" xfId="1" applyNumberFormat="1" applyFont="1" applyFill="1" applyBorder="1" applyAlignment="1" applyProtection="1">
      <alignment vertical="center"/>
    </xf>
    <xf numFmtId="164" fontId="21" fillId="10" borderId="10" xfId="1" applyNumberFormat="1" applyFont="1" applyFill="1" applyBorder="1" applyAlignment="1" applyProtection="1">
      <alignment vertical="center"/>
    </xf>
    <xf numFmtId="164" fontId="20" fillId="2" borderId="1" xfId="1" applyNumberFormat="1" applyFont="1" applyFill="1" applyBorder="1" applyAlignment="1" applyProtection="1">
      <alignment vertical="center"/>
    </xf>
    <xf numFmtId="165" fontId="4" fillId="2" borderId="8" xfId="1" applyNumberFormat="1" applyFont="1" applyFill="1" applyBorder="1" applyAlignment="1" applyProtection="1">
      <alignment horizontal="center" vertical="center"/>
    </xf>
    <xf numFmtId="164" fontId="20" fillId="2" borderId="0" xfId="1" applyNumberFormat="1" applyFont="1" applyFill="1" applyBorder="1" applyAlignment="1" applyProtection="1">
      <alignment horizontal="left" vertical="center"/>
    </xf>
    <xf numFmtId="164" fontId="3" fillId="3" borderId="0" xfId="1" applyNumberFormat="1" applyFont="1" applyFill="1" applyBorder="1" applyAlignment="1" applyProtection="1">
      <alignment horizontal="center" vertical="center"/>
      <protection locked="0"/>
    </xf>
    <xf numFmtId="0" fontId="5" fillId="3" borderId="0" xfId="0" applyFont="1" applyFill="1" applyAlignment="1" applyProtection="1">
      <alignment horizontal="center" vertical="center"/>
      <protection locked="0"/>
    </xf>
    <xf numFmtId="0" fontId="13" fillId="0" borderId="16" xfId="0" applyFont="1" applyBorder="1"/>
    <xf numFmtId="0" fontId="13" fillId="0" borderId="15" xfId="0" applyFont="1" applyBorder="1" applyAlignment="1">
      <alignment horizontal="center"/>
    </xf>
    <xf numFmtId="0" fontId="0" fillId="5" borderId="0" xfId="0" applyFill="1"/>
    <xf numFmtId="0" fontId="22" fillId="5" borderId="0" xfId="0" applyFont="1" applyFill="1" applyAlignment="1">
      <alignment vertical="top" wrapText="1"/>
    </xf>
    <xf numFmtId="164" fontId="23" fillId="5" borderId="0" xfId="1" applyNumberFormat="1" applyFont="1" applyFill="1" applyBorder="1" applyAlignment="1" applyProtection="1">
      <alignment horizontal="left" vertical="center"/>
    </xf>
    <xf numFmtId="164" fontId="6" fillId="5" borderId="10" xfId="1" applyNumberFormat="1" applyFont="1" applyFill="1" applyBorder="1" applyAlignment="1" applyProtection="1">
      <alignment vertical="center"/>
    </xf>
    <xf numFmtId="164" fontId="6" fillId="5" borderId="3" xfId="1" applyNumberFormat="1" applyFont="1" applyFill="1" applyBorder="1" applyAlignment="1" applyProtection="1">
      <alignment vertical="center"/>
    </xf>
    <xf numFmtId="165" fontId="6" fillId="5" borderId="3" xfId="1" applyNumberFormat="1" applyFont="1" applyFill="1" applyBorder="1" applyAlignment="1" applyProtection="1">
      <alignment horizontal="right" vertical="center"/>
    </xf>
    <xf numFmtId="164" fontId="6" fillId="5" borderId="3" xfId="1" applyNumberFormat="1" applyFont="1" applyFill="1" applyBorder="1" applyAlignment="1" applyProtection="1">
      <alignment horizontal="right" vertical="center"/>
    </xf>
    <xf numFmtId="165" fontId="6" fillId="5" borderId="4" xfId="1" applyNumberFormat="1" applyFont="1" applyFill="1" applyBorder="1" applyAlignment="1" applyProtection="1">
      <alignment vertical="center"/>
    </xf>
    <xf numFmtId="10" fontId="6" fillId="5" borderId="4" xfId="1" applyNumberFormat="1" applyFont="1" applyFill="1" applyBorder="1" applyAlignment="1" applyProtection="1">
      <alignment horizontal="right" vertical="center"/>
    </xf>
    <xf numFmtId="164" fontId="6" fillId="5" borderId="11" xfId="1" applyNumberFormat="1" applyFont="1" applyFill="1" applyBorder="1" applyAlignment="1" applyProtection="1">
      <alignment vertical="center"/>
    </xf>
    <xf numFmtId="164" fontId="6" fillId="5" borderId="0" xfId="1" applyNumberFormat="1" applyFont="1" applyFill="1" applyBorder="1" applyAlignment="1" applyProtection="1">
      <alignment vertical="center"/>
    </xf>
    <xf numFmtId="3" fontId="6" fillId="5" borderId="0" xfId="1" applyNumberFormat="1" applyFont="1" applyFill="1" applyBorder="1" applyAlignment="1" applyProtection="1">
      <alignment vertical="center"/>
    </xf>
    <xf numFmtId="165" fontId="6" fillId="5" borderId="5" xfId="1" applyNumberFormat="1" applyFont="1" applyFill="1" applyBorder="1" applyAlignment="1" applyProtection="1">
      <alignment horizontal="center" vertical="center"/>
    </xf>
    <xf numFmtId="9" fontId="5" fillId="5" borderId="11" xfId="2" applyFont="1" applyFill="1" applyBorder="1" applyAlignment="1" applyProtection="1">
      <alignment vertical="center"/>
    </xf>
    <xf numFmtId="9" fontId="5" fillId="5" borderId="5" xfId="2" applyFont="1" applyFill="1" applyBorder="1" applyAlignment="1" applyProtection="1">
      <alignment horizontal="right" vertical="center"/>
    </xf>
    <xf numFmtId="164" fontId="6" fillId="5" borderId="12" xfId="1" applyNumberFormat="1" applyFont="1" applyFill="1" applyBorder="1" applyAlignment="1" applyProtection="1">
      <alignment vertical="center"/>
    </xf>
    <xf numFmtId="164" fontId="6" fillId="5" borderId="6" xfId="1" applyNumberFormat="1" applyFont="1" applyFill="1" applyBorder="1" applyAlignment="1" applyProtection="1">
      <alignment vertical="center"/>
    </xf>
    <xf numFmtId="3" fontId="6" fillId="5" borderId="6" xfId="1" applyNumberFormat="1" applyFont="1" applyFill="1" applyBorder="1" applyAlignment="1" applyProtection="1">
      <alignment vertical="center"/>
    </xf>
    <xf numFmtId="165" fontId="6" fillId="5" borderId="8" xfId="1" applyNumberFormat="1" applyFont="1" applyFill="1" applyBorder="1" applyAlignment="1" applyProtection="1">
      <alignment horizontal="center" vertical="center"/>
    </xf>
    <xf numFmtId="9" fontId="5" fillId="5" borderId="8" xfId="2" applyFont="1" applyFill="1" applyBorder="1" applyAlignment="1" applyProtection="1">
      <alignment horizontal="right" vertical="center"/>
    </xf>
    <xf numFmtId="0" fontId="12" fillId="0" borderId="0" xfId="0" applyFont="1" applyAlignment="1">
      <alignment horizontal="center"/>
    </xf>
    <xf numFmtId="9" fontId="5" fillId="5" borderId="0" xfId="2" applyFont="1" applyFill="1" applyBorder="1" applyAlignment="1" applyProtection="1">
      <alignment horizontal="right" vertical="center"/>
    </xf>
    <xf numFmtId="164" fontId="21" fillId="7" borderId="1" xfId="1" applyNumberFormat="1" applyFont="1" applyFill="1" applyBorder="1" applyAlignment="1" applyProtection="1">
      <alignment vertical="center"/>
    </xf>
    <xf numFmtId="10" fontId="5" fillId="5" borderId="5" xfId="2" applyNumberFormat="1" applyFont="1" applyFill="1" applyBorder="1" applyAlignment="1" applyProtection="1">
      <alignment horizontal="right" vertical="center"/>
    </xf>
    <xf numFmtId="0" fontId="24" fillId="0" borderId="0" xfId="0" quotePrefix="1" applyFont="1" applyAlignment="1">
      <alignment horizontal="right"/>
    </xf>
    <xf numFmtId="0" fontId="12" fillId="11" borderId="15" xfId="0" applyFont="1" applyFill="1" applyBorder="1" applyAlignment="1">
      <alignment horizontal="center" wrapText="1"/>
    </xf>
    <xf numFmtId="166" fontId="14" fillId="0" borderId="17" xfId="1" applyNumberFormat="1" applyFont="1" applyBorder="1"/>
    <xf numFmtId="0" fontId="13" fillId="0" borderId="18" xfId="0" applyFont="1" applyBorder="1"/>
    <xf numFmtId="166" fontId="14" fillId="0" borderId="13" xfId="1" applyNumberFormat="1" applyFont="1" applyBorder="1"/>
    <xf numFmtId="0" fontId="25" fillId="0" borderId="0" xfId="0" applyFont="1"/>
    <xf numFmtId="0" fontId="26" fillId="0" borderId="0" xfId="0" applyFont="1" applyAlignment="1">
      <alignment horizontal="center" vertical="center"/>
    </xf>
    <xf numFmtId="0" fontId="27" fillId="0" borderId="0" xfId="0" applyFont="1"/>
    <xf numFmtId="9" fontId="4" fillId="5" borderId="0" xfId="2" applyFont="1" applyFill="1" applyBorder="1" applyAlignment="1" applyProtection="1">
      <alignment horizontal="center" vertical="center"/>
    </xf>
    <xf numFmtId="166" fontId="13" fillId="0" borderId="15" xfId="1" applyNumberFormat="1" applyFont="1" applyFill="1" applyBorder="1"/>
    <xf numFmtId="43" fontId="4" fillId="2" borderId="11" xfId="1" applyFont="1" applyFill="1" applyBorder="1" applyAlignment="1" applyProtection="1">
      <alignment horizontal="center" vertical="center"/>
    </xf>
    <xf numFmtId="0" fontId="1" fillId="12" borderId="0" xfId="0" applyFont="1" applyFill="1"/>
    <xf numFmtId="0" fontId="41" fillId="12" borderId="0" xfId="0" applyFont="1" applyFill="1"/>
    <xf numFmtId="0" fontId="42" fillId="12" borderId="0" xfId="0" applyFont="1" applyFill="1"/>
    <xf numFmtId="0" fontId="1" fillId="5" borderId="0" xfId="0" applyFont="1" applyFill="1"/>
    <xf numFmtId="0" fontId="0" fillId="12" borderId="0" xfId="0" applyFill="1"/>
    <xf numFmtId="0" fontId="22" fillId="12" borderId="0" xfId="0" applyFont="1" applyFill="1" applyAlignment="1">
      <alignment vertical="top" wrapText="1"/>
    </xf>
    <xf numFmtId="0" fontId="28" fillId="13" borderId="0" xfId="0" applyFont="1" applyFill="1" applyAlignment="1">
      <alignment vertical="top" wrapText="1"/>
    </xf>
    <xf numFmtId="0" fontId="11" fillId="13" borderId="0" xfId="0" applyFont="1" applyFill="1" applyAlignment="1">
      <alignment vertical="top" wrapText="1"/>
    </xf>
    <xf numFmtId="0" fontId="11" fillId="14" borderId="0" xfId="0" applyFont="1" applyFill="1" applyAlignment="1">
      <alignment vertical="top" wrapText="1"/>
    </xf>
    <xf numFmtId="0" fontId="22" fillId="14" borderId="0" xfId="0" applyFont="1" applyFill="1" applyAlignment="1">
      <alignment vertical="top" wrapText="1"/>
    </xf>
    <xf numFmtId="0" fontId="11" fillId="13" borderId="0" xfId="0" quotePrefix="1" applyFont="1" applyFill="1" applyAlignment="1">
      <alignment vertical="top" wrapText="1"/>
    </xf>
    <xf numFmtId="0" fontId="40" fillId="13" borderId="0" xfId="3" quotePrefix="1" applyFill="1" applyAlignment="1">
      <alignment vertical="top" wrapText="1"/>
    </xf>
    <xf numFmtId="0" fontId="33" fillId="13" borderId="0" xfId="0" applyFont="1" applyFill="1" applyAlignment="1">
      <alignment vertical="top" wrapText="1"/>
    </xf>
    <xf numFmtId="0" fontId="28" fillId="13" borderId="0" xfId="0" applyFont="1" applyFill="1" applyAlignment="1">
      <alignment horizontal="center" vertical="top" wrapText="1"/>
    </xf>
    <xf numFmtId="0" fontId="36" fillId="15" borderId="0" xfId="0" applyFont="1" applyFill="1" applyAlignment="1">
      <alignment wrapText="1"/>
    </xf>
    <xf numFmtId="0" fontId="38" fillId="15" borderId="0" xfId="0" applyFont="1" applyFill="1" applyAlignment="1">
      <alignment wrapText="1"/>
    </xf>
    <xf numFmtId="0" fontId="29" fillId="15" borderId="0" xfId="0" applyFont="1" applyFill="1" applyAlignment="1">
      <alignment wrapText="1"/>
    </xf>
    <xf numFmtId="0" fontId="32" fillId="15" borderId="0" xfId="0" applyFont="1" applyFill="1" applyAlignment="1">
      <alignment wrapText="1"/>
    </xf>
    <xf numFmtId="0" fontId="39" fillId="12" borderId="0" xfId="0" applyFont="1" applyFill="1"/>
    <xf numFmtId="0" fontId="43" fillId="5" borderId="0" xfId="0" applyFont="1" applyFill="1" applyAlignment="1">
      <alignment horizontal="left" vertical="top" wrapText="1" indent="2"/>
    </xf>
    <xf numFmtId="164" fontId="44" fillId="5" borderId="10" xfId="1" applyNumberFormat="1" applyFont="1" applyFill="1" applyBorder="1" applyAlignment="1">
      <alignment horizontal="right" vertical="center"/>
    </xf>
    <xf numFmtId="41" fontId="7" fillId="2" borderId="0" xfId="1" applyNumberFormat="1" applyFont="1" applyFill="1" applyBorder="1" applyAlignment="1" applyProtection="1">
      <alignment vertical="center"/>
    </xf>
    <xf numFmtId="41" fontId="3" fillId="2" borderId="0" xfId="1" applyNumberFormat="1" applyFont="1" applyFill="1" applyBorder="1" applyAlignment="1" applyProtection="1">
      <alignment vertical="center"/>
    </xf>
    <xf numFmtId="41" fontId="6" fillId="2" borderId="0" xfId="1" applyNumberFormat="1" applyFont="1" applyFill="1" applyBorder="1" applyAlignment="1" applyProtection="1">
      <alignment vertical="center"/>
    </xf>
    <xf numFmtId="41" fontId="6" fillId="6" borderId="14" xfId="1" applyNumberFormat="1" applyFont="1" applyFill="1" applyBorder="1" applyAlignment="1" applyProtection="1">
      <alignment horizontal="center" vertical="center"/>
    </xf>
    <xf numFmtId="41" fontId="6" fillId="6" borderId="13" xfId="1" applyNumberFormat="1" applyFont="1" applyFill="1" applyBorder="1" applyAlignment="1" applyProtection="1">
      <alignment horizontal="center" vertical="center"/>
    </xf>
    <xf numFmtId="41" fontId="6" fillId="5" borderId="0" xfId="1" applyNumberFormat="1" applyFont="1" applyFill="1" applyBorder="1" applyAlignment="1" applyProtection="1">
      <alignment horizontal="center" vertical="center"/>
    </xf>
    <xf numFmtId="41" fontId="3" fillId="2" borderId="3" xfId="1" applyNumberFormat="1" applyFont="1" applyFill="1" applyBorder="1" applyAlignment="1" applyProtection="1">
      <alignment vertical="center"/>
    </xf>
    <xf numFmtId="41" fontId="6"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horizontal="center" vertical="center"/>
    </xf>
    <xf numFmtId="41" fontId="4" fillId="2" borderId="0"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wrapText="1"/>
    </xf>
    <xf numFmtId="41" fontId="4" fillId="5" borderId="0" xfId="1" applyNumberFormat="1" applyFont="1" applyFill="1" applyBorder="1" applyAlignment="1" applyProtection="1">
      <alignment vertical="center"/>
    </xf>
    <xf numFmtId="41" fontId="3" fillId="5" borderId="0" xfId="1" applyNumberFormat="1" applyFont="1" applyFill="1" applyBorder="1" applyAlignment="1" applyProtection="1">
      <alignment vertical="center"/>
    </xf>
    <xf numFmtId="41" fontId="3" fillId="3" borderId="0" xfId="1" applyNumberFormat="1" applyFont="1" applyFill="1" applyBorder="1" applyAlignment="1" applyProtection="1">
      <alignment vertical="center"/>
      <protection locked="0"/>
    </xf>
    <xf numFmtId="41" fontId="4" fillId="4" borderId="7" xfId="1" applyNumberFormat="1" applyFont="1" applyFill="1" applyBorder="1" applyAlignment="1" applyProtection="1">
      <alignment vertical="center"/>
    </xf>
    <xf numFmtId="41" fontId="5" fillId="5" borderId="0" xfId="1" applyNumberFormat="1" applyFont="1" applyFill="1" applyBorder="1" applyAlignment="1" applyProtection="1">
      <alignment vertical="center"/>
      <protection locked="0"/>
    </xf>
    <xf numFmtId="41" fontId="3" fillId="0" borderId="0" xfId="1" applyNumberFormat="1" applyFont="1" applyFill="1" applyBorder="1" applyAlignment="1" applyProtection="1">
      <alignment vertical="center"/>
    </xf>
    <xf numFmtId="41" fontId="4" fillId="4" borderId="9" xfId="1" applyNumberFormat="1" applyFont="1" applyFill="1" applyBorder="1" applyAlignment="1" applyProtection="1">
      <alignment vertical="center"/>
    </xf>
    <xf numFmtId="41" fontId="3" fillId="2" borderId="0" xfId="1" applyNumberFormat="1" applyFont="1" applyFill="1" applyBorder="1" applyAlignment="1" applyProtection="1">
      <alignment horizontal="right" vertical="center"/>
    </xf>
    <xf numFmtId="41" fontId="6" fillId="5" borderId="3" xfId="1" applyNumberFormat="1" applyFont="1" applyFill="1" applyBorder="1" applyAlignment="1" applyProtection="1">
      <alignment horizontal="right" vertical="center"/>
    </xf>
    <xf numFmtId="41" fontId="6" fillId="5" borderId="0" xfId="1" applyNumberFormat="1" applyFont="1" applyFill="1" applyBorder="1" applyAlignment="1" applyProtection="1">
      <alignment horizontal="right" vertical="center"/>
    </xf>
    <xf numFmtId="41" fontId="6" fillId="5" borderId="6" xfId="1" applyNumberFormat="1" applyFont="1" applyFill="1" applyBorder="1" applyAlignment="1" applyProtection="1">
      <alignment horizontal="right" vertical="center"/>
    </xf>
    <xf numFmtId="41" fontId="8" fillId="7" borderId="9" xfId="1" applyNumberFormat="1" applyFont="1" applyFill="1" applyBorder="1" applyAlignment="1" applyProtection="1">
      <alignment horizontal="right" vertical="center"/>
    </xf>
    <xf numFmtId="41" fontId="9" fillId="2" borderId="0" xfId="1" applyNumberFormat="1" applyFont="1" applyFill="1" applyBorder="1" applyAlignment="1" applyProtection="1">
      <alignment vertical="center"/>
    </xf>
    <xf numFmtId="41" fontId="9" fillId="0" borderId="0" xfId="1" applyNumberFormat="1" applyFont="1" applyFill="1" applyBorder="1" applyAlignment="1" applyProtection="1">
      <alignment vertical="center"/>
    </xf>
    <xf numFmtId="164" fontId="3" fillId="2" borderId="10" xfId="1" applyNumberFormat="1" applyFont="1" applyFill="1" applyBorder="1" applyAlignment="1" applyProtection="1">
      <alignment horizontal="left" vertical="center"/>
      <protection locked="0"/>
    </xf>
    <xf numFmtId="164" fontId="3" fillId="2" borderId="3" xfId="1" applyNumberFormat="1" applyFont="1" applyFill="1" applyBorder="1" applyAlignment="1" applyProtection="1">
      <alignment horizontal="left" vertical="center"/>
      <protection locked="0"/>
    </xf>
    <xf numFmtId="164" fontId="3" fillId="6" borderId="1" xfId="1" applyNumberFormat="1" applyFont="1" applyFill="1" applyBorder="1" applyAlignment="1" applyProtection="1">
      <alignment vertical="center"/>
    </xf>
    <xf numFmtId="0" fontId="0" fillId="6" borderId="9" xfId="0" applyFill="1" applyBorder="1" applyAlignment="1">
      <alignment vertical="center"/>
    </xf>
    <xf numFmtId="0" fontId="0" fillId="6" borderId="2" xfId="0" applyFill="1" applyBorder="1" applyAlignment="1">
      <alignment vertical="center"/>
    </xf>
    <xf numFmtId="164" fontId="3" fillId="6" borderId="12" xfId="1" applyNumberFormat="1" applyFont="1" applyFill="1" applyBorder="1" applyAlignment="1" applyProtection="1">
      <alignment vertical="center"/>
    </xf>
    <xf numFmtId="0" fontId="0" fillId="6" borderId="6" xfId="0" applyFill="1" applyBorder="1" applyAlignment="1">
      <alignment vertical="center"/>
    </xf>
    <xf numFmtId="0" fontId="0" fillId="6" borderId="8" xfId="0" applyFill="1" applyBorder="1" applyAlignment="1">
      <alignment vertical="center"/>
    </xf>
    <xf numFmtId="164" fontId="9" fillId="2" borderId="12" xfId="1" applyNumberFormat="1" applyFont="1" applyFill="1" applyBorder="1" applyAlignment="1" applyProtection="1">
      <alignment horizontal="left" vertical="center"/>
      <protection locked="0"/>
    </xf>
    <xf numFmtId="164" fontId="9" fillId="2" borderId="6" xfId="1" applyNumberFormat="1" applyFont="1" applyFill="1" applyBorder="1" applyAlignment="1" applyProtection="1">
      <alignment horizontal="left" vertical="center"/>
      <protection locked="0"/>
    </xf>
    <xf numFmtId="164" fontId="3" fillId="2" borderId="11" xfId="1" applyNumberFormat="1" applyFont="1" applyFill="1" applyBorder="1" applyAlignment="1" applyProtection="1">
      <alignment horizontal="left" vertical="center"/>
      <protection locked="0"/>
    </xf>
    <xf numFmtId="164" fontId="3" fillId="2" borderId="0" xfId="1" applyNumberFormat="1" applyFont="1" applyFill="1" applyBorder="1" applyAlignment="1" applyProtection="1">
      <alignment horizontal="left" vertical="center"/>
      <protection locked="0"/>
    </xf>
    <xf numFmtId="164" fontId="9" fillId="2" borderId="11" xfId="1" applyNumberFormat="1" applyFont="1" applyFill="1" applyBorder="1" applyAlignment="1" applyProtection="1">
      <alignment horizontal="left" vertical="center"/>
      <protection locked="0"/>
    </xf>
    <xf numFmtId="164" fontId="9" fillId="2" borderId="0" xfId="1" applyNumberFormat="1" applyFont="1" applyFill="1" applyBorder="1" applyAlignment="1" applyProtection="1">
      <alignment horizontal="left" vertical="center"/>
      <protection locked="0"/>
    </xf>
    <xf numFmtId="164" fontId="3" fillId="5" borderId="12" xfId="1" applyNumberFormat="1" applyFont="1" applyFill="1" applyBorder="1" applyAlignment="1" applyProtection="1">
      <alignment vertical="center"/>
    </xf>
    <xf numFmtId="0" fontId="0" fillId="5" borderId="6" xfId="0" applyFill="1" applyBorder="1" applyAlignment="1">
      <alignment vertical="center"/>
    </xf>
    <xf numFmtId="0" fontId="0" fillId="5" borderId="8" xfId="0" applyFill="1" applyBorder="1" applyAlignment="1">
      <alignment vertical="center"/>
    </xf>
    <xf numFmtId="164" fontId="16" fillId="5" borderId="15" xfId="1" applyNumberFormat="1" applyFont="1" applyFill="1" applyBorder="1" applyAlignment="1" applyProtection="1">
      <alignment vertical="center"/>
    </xf>
    <xf numFmtId="0" fontId="13" fillId="5" borderId="15" xfId="0" applyFont="1" applyFill="1" applyBorder="1" applyAlignment="1">
      <alignment vertical="center"/>
    </xf>
    <xf numFmtId="0" fontId="13" fillId="0" borderId="0" xfId="0" applyFont="1"/>
    <xf numFmtId="0" fontId="0" fillId="0" borderId="0" xfId="0"/>
  </cellXfs>
  <cellStyles count="4">
    <cellStyle name="Hyperlink" xfId="3" builtinId="8"/>
    <cellStyle name="Komma" xfId="1" builtinId="3"/>
    <cellStyle name="Procent" xfId="2" builtinId="5"/>
    <cellStyle name="Standaard" xfId="0" builtinId="0"/>
  </cellStyles>
  <dxfs count="50">
    <dxf>
      <font>
        <color rgb="FF9C0006"/>
      </font>
      <fill>
        <patternFill>
          <bgColor rgb="FFFFC7CE"/>
        </patternFill>
      </fill>
    </dxf>
    <dxf>
      <font>
        <color rgb="FF9C0006"/>
      </font>
      <fill>
        <patternFill>
          <bgColor rgb="FFFFC7CE"/>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
      <font>
        <condense val="0"/>
        <extend val="0"/>
        <color indexed="8"/>
      </font>
    </dxf>
    <dxf>
      <font>
        <condense val="0"/>
        <extend val="0"/>
        <color indexed="8"/>
      </font>
    </dxf>
    <dxf>
      <font>
        <condense val="0"/>
        <extend val="0"/>
        <color indexed="8"/>
      </font>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F9F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0</xdr:row>
      <xdr:rowOff>0</xdr:rowOff>
    </xdr:from>
    <xdr:to>
      <xdr:col>5</xdr:col>
      <xdr:colOff>498338</xdr:colOff>
      <xdr:row>6</xdr:row>
      <xdr:rowOff>123825</xdr:rowOff>
    </xdr:to>
    <xdr:pic>
      <xdr:nvPicPr>
        <xdr:cNvPr id="4" name="Afbeelding 3">
          <a:extLst>
            <a:ext uri="{FF2B5EF4-FFF2-40B4-BE49-F238E27FC236}">
              <a16:creationId xmlns:a16="http://schemas.microsoft.com/office/drawing/2014/main" id="{37376551-C1BB-42CB-B3B8-C0EFAB510B9D}"/>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38350" y="0"/>
          <a:ext cx="1888988" cy="1095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2657475</xdr:colOff>
      <xdr:row>0</xdr:row>
      <xdr:rowOff>38100</xdr:rowOff>
    </xdr:from>
    <xdr:to>
      <xdr:col>1</xdr:col>
      <xdr:colOff>4541302</xdr:colOff>
      <xdr:row>5</xdr:row>
      <xdr:rowOff>182975</xdr:rowOff>
    </xdr:to>
    <xdr:pic>
      <xdr:nvPicPr>
        <xdr:cNvPr id="7" name="Afbeelding 6">
          <a:extLst>
            <a:ext uri="{FF2B5EF4-FFF2-40B4-BE49-F238E27FC236}">
              <a16:creationId xmlns:a16="http://schemas.microsoft.com/office/drawing/2014/main" id="{CA1D3CF1-E3AE-E3D9-586F-F6FC00B029EF}"/>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3076575" y="38100"/>
          <a:ext cx="1883827" cy="1097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1127760</xdr:colOff>
      <xdr:row>0</xdr:row>
      <xdr:rowOff>45719</xdr:rowOff>
    </xdr:from>
    <xdr:to>
      <xdr:col>11</xdr:col>
      <xdr:colOff>1129394</xdr:colOff>
      <xdr:row>5</xdr:row>
      <xdr:rowOff>28848</xdr:rowOff>
    </xdr:to>
    <xdr:pic>
      <xdr:nvPicPr>
        <xdr:cNvPr id="2" name="Afbeelding 1" descr="http://www.rvo.nl/sites/default/files/styles/agnl_subject_thumbnail/public/2015/01/RVO-logo.jpg?itok=P3Ygo2YY">
          <a:extLst>
            <a:ext uri="{FF2B5EF4-FFF2-40B4-BE49-F238E27FC236}">
              <a16:creationId xmlns:a16="http://schemas.microsoft.com/office/drawing/2014/main" id="{ABDFD69F-0CFB-4F39-A8F4-8A039063837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910560" y="45719"/>
          <a:ext cx="3773805" cy="17204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onedrive.ez.cloud-wp.nl/Users/marcelr.a.hofland/Desktop/Kopie%20van%20Begroting%20MIT%20RD%20Groot%202018%20ONBEVEILIG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nvoerder-aanvrager 1"/>
    </sheetNames>
    <sheetDataSet>
      <sheetData sheetId="0" refreshError="1"/>
    </sheetDataSet>
  </externalBook>
</externalLink>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etten.overheid.nl/BWBR0024547/2022-09-21"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A9F45E-F390-4FC1-BEFC-617B853F2541}">
  <dimension ref="A1:R34"/>
  <sheetViews>
    <sheetView showGridLines="0" showRowColHeaders="0" tabSelected="1" workbookViewId="0">
      <selection activeCell="M36" sqref="M36"/>
    </sheetView>
  </sheetViews>
  <sheetFormatPr defaultColWidth="10.28515625" defaultRowHeight="12.75" x14ac:dyDescent="0.2"/>
  <cols>
    <col min="1" max="16384" width="10.28515625" style="55"/>
  </cols>
  <sheetData>
    <row r="1" spans="1:18" x14ac:dyDescent="0.2">
      <c r="A1" s="136"/>
      <c r="B1" s="136"/>
      <c r="C1" s="136"/>
      <c r="D1" s="136"/>
      <c r="E1" s="136"/>
      <c r="F1" s="136"/>
      <c r="G1" s="136"/>
      <c r="H1" s="139"/>
    </row>
    <row r="2" spans="1:18" x14ac:dyDescent="0.2">
      <c r="A2" s="136"/>
      <c r="B2" s="136"/>
      <c r="C2" s="136"/>
      <c r="D2" s="136"/>
      <c r="E2" s="136"/>
      <c r="F2" s="136"/>
      <c r="G2" s="136"/>
      <c r="H2" s="139"/>
    </row>
    <row r="3" spans="1:18" x14ac:dyDescent="0.2">
      <c r="A3" s="136"/>
      <c r="B3" s="136"/>
      <c r="C3" s="136"/>
      <c r="D3" s="136"/>
      <c r="E3" s="136"/>
      <c r="F3" s="136"/>
      <c r="G3" s="136"/>
      <c r="H3" s="139"/>
    </row>
    <row r="4" spans="1:18" x14ac:dyDescent="0.2">
      <c r="A4" s="136"/>
      <c r="B4" s="136"/>
      <c r="C4" s="136"/>
      <c r="D4" s="136"/>
      <c r="E4" s="136"/>
      <c r="F4" s="136"/>
      <c r="G4" s="136"/>
      <c r="H4" s="139"/>
      <c r="I4" s="139"/>
      <c r="J4" s="139"/>
      <c r="K4" s="139"/>
      <c r="L4" s="139"/>
      <c r="M4" s="139"/>
      <c r="N4" s="139"/>
      <c r="O4" s="139"/>
      <c r="P4" s="139"/>
      <c r="Q4" s="139"/>
      <c r="R4" s="139"/>
    </row>
    <row r="5" spans="1:18" x14ac:dyDescent="0.2">
      <c r="A5" s="136"/>
      <c r="B5" s="136"/>
      <c r="C5" s="136"/>
      <c r="D5" s="136"/>
      <c r="E5" s="136"/>
      <c r="F5" s="136"/>
      <c r="G5" s="136"/>
      <c r="H5" s="139"/>
      <c r="I5" s="139"/>
      <c r="J5" s="139"/>
      <c r="K5" s="139"/>
      <c r="L5" s="139"/>
      <c r="M5" s="139"/>
      <c r="N5" s="139"/>
      <c r="O5" s="139"/>
      <c r="P5" s="139"/>
      <c r="Q5" s="139"/>
      <c r="R5" s="139"/>
    </row>
    <row r="6" spans="1:18" x14ac:dyDescent="0.2">
      <c r="A6" s="136"/>
      <c r="B6" s="136"/>
      <c r="C6" s="136"/>
      <c r="D6" s="136"/>
      <c r="E6" s="136"/>
      <c r="F6" s="136"/>
      <c r="G6" s="136"/>
      <c r="H6" s="139"/>
      <c r="I6" s="139"/>
      <c r="J6" s="139"/>
      <c r="K6" s="139"/>
      <c r="L6" s="139"/>
      <c r="M6" s="139"/>
      <c r="N6" s="139"/>
      <c r="O6" s="139"/>
      <c r="P6" s="139"/>
      <c r="Q6" s="139"/>
      <c r="R6" s="139"/>
    </row>
    <row r="7" spans="1:18" x14ac:dyDescent="0.2">
      <c r="A7" s="136"/>
      <c r="B7" s="136"/>
      <c r="C7" s="136"/>
      <c r="D7" s="136"/>
      <c r="E7" s="136"/>
      <c r="F7" s="136"/>
      <c r="G7" s="136"/>
      <c r="H7" s="139"/>
      <c r="I7" s="139"/>
      <c r="J7" s="139"/>
      <c r="K7" s="139"/>
      <c r="L7" s="139"/>
      <c r="M7" s="139"/>
      <c r="N7" s="139"/>
      <c r="O7" s="139"/>
      <c r="P7" s="139"/>
      <c r="Q7" s="139"/>
      <c r="R7" s="139"/>
    </row>
    <row r="8" spans="1:18" x14ac:dyDescent="0.2">
      <c r="A8" s="136"/>
      <c r="B8" s="136"/>
      <c r="C8" s="136"/>
      <c r="D8" s="136"/>
      <c r="E8" s="136"/>
      <c r="F8" s="136"/>
      <c r="G8" s="136"/>
      <c r="H8" s="139"/>
      <c r="I8" s="139"/>
      <c r="J8" s="139"/>
      <c r="K8" s="139"/>
      <c r="L8" s="139"/>
      <c r="M8" s="139"/>
      <c r="N8" s="139"/>
      <c r="O8" s="139"/>
      <c r="P8" s="139"/>
      <c r="Q8" s="139"/>
      <c r="R8" s="139"/>
    </row>
    <row r="9" spans="1:18" x14ac:dyDescent="0.2">
      <c r="A9" s="136"/>
      <c r="B9" s="136"/>
      <c r="C9" s="136"/>
      <c r="D9" s="136"/>
      <c r="E9" s="136"/>
      <c r="F9" s="136"/>
      <c r="G9" s="136"/>
      <c r="H9" s="139"/>
      <c r="I9" s="139"/>
      <c r="J9" s="139"/>
      <c r="K9" s="139"/>
      <c r="L9" s="139"/>
      <c r="M9" s="139"/>
      <c r="N9" s="139"/>
      <c r="O9" s="139"/>
      <c r="P9" s="139"/>
      <c r="Q9" s="139"/>
      <c r="R9" s="139"/>
    </row>
    <row r="10" spans="1:18" ht="24" x14ac:dyDescent="0.4">
      <c r="A10" s="136"/>
      <c r="B10" s="137"/>
      <c r="C10" s="137" t="s">
        <v>0</v>
      </c>
      <c r="D10" s="137"/>
      <c r="E10" s="136"/>
      <c r="F10" s="136"/>
      <c r="G10" s="136"/>
      <c r="H10" s="139"/>
      <c r="I10" s="139"/>
      <c r="J10" s="139"/>
      <c r="K10" s="139"/>
      <c r="L10" s="139"/>
      <c r="M10" s="139"/>
      <c r="N10" s="139"/>
      <c r="O10" s="139"/>
      <c r="P10" s="139"/>
      <c r="Q10" s="139"/>
      <c r="R10" s="139"/>
    </row>
    <row r="11" spans="1:18" x14ac:dyDescent="0.2">
      <c r="A11" s="136"/>
      <c r="B11" s="136"/>
      <c r="C11" s="136"/>
      <c r="D11" s="136"/>
      <c r="E11" s="136"/>
      <c r="F11" s="136"/>
      <c r="G11" s="136"/>
      <c r="H11" s="139"/>
      <c r="I11" s="139"/>
      <c r="J11" s="139"/>
      <c r="K11" s="139"/>
      <c r="L11" s="139"/>
      <c r="M11" s="139"/>
      <c r="N11" s="139"/>
      <c r="O11" s="139"/>
      <c r="P11" s="139"/>
      <c r="Q11" s="139"/>
      <c r="R11" s="139"/>
    </row>
    <row r="12" spans="1:18" x14ac:dyDescent="0.2">
      <c r="A12" s="136"/>
      <c r="B12" s="136"/>
      <c r="C12" s="136"/>
      <c r="D12" s="136"/>
      <c r="E12" s="136"/>
      <c r="F12" s="136"/>
      <c r="G12" s="136"/>
      <c r="H12" s="139"/>
      <c r="I12" s="139"/>
      <c r="J12" s="139"/>
      <c r="K12" s="139"/>
      <c r="L12" s="139"/>
      <c r="M12" s="139"/>
      <c r="N12" s="139"/>
      <c r="O12" s="139"/>
      <c r="P12" s="139"/>
      <c r="Q12" s="139"/>
      <c r="R12" s="139"/>
    </row>
    <row r="13" spans="1:18" x14ac:dyDescent="0.2">
      <c r="A13" s="136"/>
      <c r="B13" s="136"/>
      <c r="C13" s="136"/>
      <c r="D13" s="136"/>
      <c r="E13" s="136"/>
      <c r="F13" s="136"/>
      <c r="G13" s="136"/>
      <c r="H13" s="139"/>
      <c r="I13" s="139"/>
      <c r="J13" s="139"/>
      <c r="K13" s="139"/>
      <c r="L13" s="139"/>
      <c r="M13" s="139"/>
      <c r="N13" s="139"/>
      <c r="O13" s="139"/>
      <c r="P13" s="139"/>
      <c r="Q13" s="139"/>
      <c r="R13" s="139"/>
    </row>
    <row r="14" spans="1:18" x14ac:dyDescent="0.2">
      <c r="A14" s="136"/>
      <c r="B14" s="136"/>
      <c r="C14" s="138" t="s">
        <v>1</v>
      </c>
      <c r="D14" s="136"/>
      <c r="E14" s="136"/>
      <c r="F14" s="136"/>
      <c r="G14" s="136"/>
      <c r="H14" s="139"/>
      <c r="I14" s="139"/>
      <c r="J14" s="139"/>
      <c r="K14" s="139"/>
      <c r="L14" s="139"/>
      <c r="M14" s="139"/>
      <c r="N14" s="139"/>
      <c r="O14" s="139"/>
      <c r="P14" s="139"/>
      <c r="Q14" s="139"/>
      <c r="R14" s="139"/>
    </row>
    <row r="15" spans="1:18" x14ac:dyDescent="0.2">
      <c r="A15" s="136"/>
      <c r="B15" s="136"/>
      <c r="C15" s="136"/>
      <c r="D15" s="136"/>
      <c r="E15" s="136"/>
      <c r="F15" s="136"/>
      <c r="G15" s="136"/>
      <c r="H15" s="139"/>
      <c r="I15" s="139"/>
      <c r="J15" s="139"/>
      <c r="K15" s="139"/>
      <c r="L15" s="139"/>
      <c r="M15" s="139"/>
      <c r="N15" s="139"/>
      <c r="O15" s="139"/>
      <c r="P15" s="139"/>
      <c r="Q15" s="139"/>
      <c r="R15" s="139"/>
    </row>
    <row r="16" spans="1:18" x14ac:dyDescent="0.2">
      <c r="A16" s="136"/>
      <c r="B16" s="136"/>
      <c r="C16" s="136"/>
      <c r="D16" s="136"/>
      <c r="E16" s="136"/>
      <c r="F16" s="136"/>
      <c r="G16" s="136"/>
      <c r="H16" s="139"/>
      <c r="I16" s="139"/>
      <c r="J16" s="139"/>
      <c r="K16" s="139"/>
      <c r="L16" s="139"/>
      <c r="M16" s="139"/>
      <c r="N16" s="139"/>
      <c r="O16" s="139"/>
      <c r="P16" s="139"/>
      <c r="Q16" s="139"/>
      <c r="R16" s="139"/>
    </row>
    <row r="17" spans="1:18" x14ac:dyDescent="0.2">
      <c r="A17" s="136"/>
      <c r="B17" s="136"/>
      <c r="C17" s="136"/>
      <c r="D17" s="136"/>
      <c r="E17" s="136"/>
      <c r="F17" s="136"/>
      <c r="G17" s="136"/>
      <c r="H17" s="139"/>
      <c r="I17" s="139"/>
      <c r="J17" s="139"/>
      <c r="K17" s="139"/>
      <c r="L17" s="139"/>
      <c r="M17" s="139"/>
      <c r="N17" s="139"/>
      <c r="O17" s="139"/>
      <c r="P17" s="139"/>
      <c r="Q17" s="139"/>
      <c r="R17" s="139"/>
    </row>
    <row r="18" spans="1:18" x14ac:dyDescent="0.2">
      <c r="A18" s="136"/>
      <c r="B18" s="136"/>
      <c r="C18" s="136"/>
      <c r="D18" s="136"/>
      <c r="E18" s="136"/>
      <c r="F18" s="136"/>
      <c r="G18" s="136"/>
      <c r="H18" s="139"/>
      <c r="I18" s="139"/>
      <c r="J18" s="139"/>
      <c r="K18" s="139"/>
      <c r="L18" s="139"/>
      <c r="M18" s="139"/>
      <c r="N18" s="139"/>
      <c r="O18" s="139"/>
      <c r="P18" s="139"/>
      <c r="Q18" s="139"/>
      <c r="R18" s="139"/>
    </row>
    <row r="19" spans="1:18" x14ac:dyDescent="0.2">
      <c r="A19" s="136"/>
      <c r="B19" s="136"/>
      <c r="C19" s="136"/>
      <c r="D19" s="136"/>
      <c r="E19" s="136"/>
      <c r="F19" s="136"/>
      <c r="G19" s="136"/>
      <c r="H19" s="139"/>
      <c r="I19" s="139"/>
      <c r="J19" s="139"/>
      <c r="K19" s="139"/>
      <c r="L19" s="139"/>
      <c r="M19" s="139"/>
      <c r="N19" s="139"/>
      <c r="O19" s="139"/>
      <c r="P19" s="139"/>
      <c r="Q19" s="139"/>
      <c r="R19" s="139"/>
    </row>
    <row r="20" spans="1:18" x14ac:dyDescent="0.2">
      <c r="A20" s="136"/>
      <c r="B20" s="136"/>
      <c r="C20" s="136"/>
      <c r="D20" s="136"/>
      <c r="E20" s="136"/>
      <c r="F20" s="136"/>
      <c r="G20" s="136"/>
      <c r="H20" s="139"/>
      <c r="I20" s="139"/>
      <c r="J20" s="139"/>
      <c r="K20" s="139"/>
      <c r="L20" s="139"/>
      <c r="M20" s="139"/>
      <c r="N20" s="139"/>
      <c r="O20" s="139"/>
      <c r="P20" s="139"/>
      <c r="Q20" s="139"/>
      <c r="R20" s="139"/>
    </row>
    <row r="21" spans="1:18" x14ac:dyDescent="0.2">
      <c r="A21" s="136"/>
      <c r="B21" s="136"/>
      <c r="C21" s="136"/>
      <c r="D21" s="136"/>
      <c r="E21" s="136"/>
      <c r="F21" s="136"/>
      <c r="G21" s="136"/>
      <c r="H21" s="139"/>
      <c r="I21" s="139"/>
      <c r="J21" s="139"/>
      <c r="K21" s="139"/>
      <c r="L21" s="139"/>
      <c r="M21" s="139"/>
      <c r="N21" s="139"/>
      <c r="O21" s="139"/>
      <c r="P21" s="139"/>
      <c r="Q21" s="139"/>
      <c r="R21" s="139"/>
    </row>
    <row r="22" spans="1:18" x14ac:dyDescent="0.2">
      <c r="A22" s="136"/>
      <c r="B22" s="136"/>
      <c r="C22" s="136"/>
      <c r="D22" s="136"/>
      <c r="E22" s="136"/>
      <c r="F22" s="136"/>
      <c r="G22" s="136"/>
      <c r="H22" s="139"/>
      <c r="I22" s="139"/>
      <c r="J22" s="139"/>
      <c r="K22" s="139"/>
      <c r="L22" s="139"/>
      <c r="M22" s="139"/>
      <c r="N22" s="139"/>
      <c r="O22" s="139"/>
      <c r="P22" s="139"/>
      <c r="Q22" s="139"/>
      <c r="R22" s="139"/>
    </row>
    <row r="23" spans="1:18" x14ac:dyDescent="0.2">
      <c r="A23" s="136"/>
      <c r="B23" s="136"/>
      <c r="C23" s="136"/>
      <c r="D23" s="136"/>
      <c r="E23" s="136"/>
      <c r="F23" s="136"/>
      <c r="G23" s="136"/>
      <c r="H23" s="139"/>
      <c r="I23" s="139"/>
      <c r="J23" s="139"/>
      <c r="K23" s="139"/>
      <c r="L23" s="139"/>
      <c r="M23" s="139"/>
      <c r="N23" s="139"/>
      <c r="O23" s="139"/>
      <c r="P23" s="139"/>
      <c r="Q23" s="139"/>
      <c r="R23" s="139"/>
    </row>
    <row r="24" spans="1:18" x14ac:dyDescent="0.2">
      <c r="A24" s="136"/>
      <c r="B24" s="136"/>
      <c r="C24" s="136"/>
      <c r="D24" s="136"/>
      <c r="E24" s="136"/>
      <c r="F24" s="136"/>
      <c r="G24" s="136"/>
      <c r="H24" s="139"/>
      <c r="I24" s="139"/>
      <c r="J24" s="139"/>
      <c r="K24" s="139"/>
      <c r="L24" s="139"/>
      <c r="M24" s="139"/>
      <c r="N24" s="139"/>
      <c r="O24" s="139"/>
      <c r="P24" s="139"/>
      <c r="Q24" s="139"/>
      <c r="R24" s="139"/>
    </row>
    <row r="25" spans="1:18" x14ac:dyDescent="0.2">
      <c r="A25" s="136"/>
      <c r="B25" s="136"/>
      <c r="C25" s="136"/>
      <c r="D25" s="136"/>
      <c r="E25" s="136"/>
      <c r="F25" s="136"/>
      <c r="G25" s="136"/>
      <c r="H25" s="139"/>
      <c r="I25" s="139"/>
      <c r="J25" s="139"/>
      <c r="K25" s="139"/>
      <c r="L25" s="139"/>
      <c r="M25" s="139"/>
      <c r="N25" s="139"/>
      <c r="O25" s="139"/>
      <c r="P25" s="139"/>
      <c r="Q25" s="139"/>
      <c r="R25" s="139"/>
    </row>
    <row r="26" spans="1:18" x14ac:dyDescent="0.2">
      <c r="A26" s="136"/>
      <c r="B26" s="136"/>
      <c r="C26" s="136"/>
      <c r="D26" s="136"/>
      <c r="E26" s="136"/>
      <c r="F26" s="136"/>
      <c r="G26" s="136"/>
      <c r="H26" s="139"/>
      <c r="I26" s="139"/>
      <c r="J26" s="139"/>
      <c r="K26" s="139"/>
      <c r="L26" s="139"/>
      <c r="M26" s="139"/>
      <c r="N26" s="139"/>
      <c r="O26" s="139"/>
      <c r="P26" s="139"/>
      <c r="Q26" s="139"/>
      <c r="R26" s="139"/>
    </row>
    <row r="27" spans="1:18" x14ac:dyDescent="0.2">
      <c r="A27" s="136"/>
      <c r="B27" s="136"/>
      <c r="C27" s="136"/>
      <c r="D27" s="136"/>
      <c r="E27" s="136"/>
      <c r="F27" s="136"/>
      <c r="G27" s="136"/>
      <c r="H27" s="139"/>
      <c r="I27" s="139"/>
      <c r="J27" s="139"/>
      <c r="K27" s="139"/>
      <c r="L27" s="139"/>
      <c r="M27" s="139"/>
      <c r="N27" s="139"/>
      <c r="O27" s="139"/>
      <c r="P27" s="139"/>
      <c r="Q27" s="139"/>
      <c r="R27" s="139"/>
    </row>
    <row r="28" spans="1:18" x14ac:dyDescent="0.2">
      <c r="A28" s="136"/>
      <c r="B28" s="136"/>
      <c r="C28" s="136"/>
      <c r="D28" s="136"/>
      <c r="E28" s="136"/>
      <c r="F28" s="136"/>
      <c r="G28" s="136"/>
      <c r="H28" s="139"/>
    </row>
    <row r="29" spans="1:18" x14ac:dyDescent="0.2">
      <c r="A29" s="136"/>
      <c r="B29" s="136"/>
      <c r="C29" s="136"/>
      <c r="D29" s="136"/>
      <c r="E29" s="136"/>
      <c r="F29" s="136"/>
      <c r="G29" s="136"/>
      <c r="H29" s="139"/>
    </row>
    <row r="30" spans="1:18" x14ac:dyDescent="0.2">
      <c r="A30" s="136"/>
      <c r="B30" s="136"/>
      <c r="C30" s="136"/>
      <c r="D30" s="136"/>
      <c r="E30" s="136"/>
      <c r="F30" s="136"/>
      <c r="G30" s="136"/>
      <c r="H30" s="139"/>
    </row>
    <row r="31" spans="1:18" x14ac:dyDescent="0.2">
      <c r="A31" s="136"/>
      <c r="B31" s="136"/>
      <c r="C31" s="136"/>
      <c r="D31" s="136"/>
      <c r="E31" s="136"/>
      <c r="F31" s="136"/>
      <c r="G31" s="136"/>
      <c r="H31" s="139"/>
    </row>
    <row r="32" spans="1:18" x14ac:dyDescent="0.2">
      <c r="A32" s="136"/>
      <c r="B32" s="136"/>
      <c r="C32" s="136"/>
      <c r="D32" s="136"/>
      <c r="E32" s="136"/>
      <c r="F32" s="136"/>
      <c r="G32" s="136"/>
      <c r="H32" s="139"/>
    </row>
    <row r="34" spans="10:10" x14ac:dyDescent="0.2">
      <c r="J34" s="55" t="s">
        <v>2</v>
      </c>
    </row>
  </sheetData>
  <sheetProtection algorithmName="SHA-512" hashValue="/ECyl6NTlU2ZeIa0954WZ17fA8rSlArIcOoxKcl+ry9l6rqn3K30FC4QvtI6uil2nPWO7K3mkiaWuXLl9sRMwQ==" saltValue="J1IabMwLFqjl+mGzvwkccA==" spinCount="100000" sheet="1" objects="1" scenarios="1"/>
  <pageMargins left="0.70866141732283472" right="0.70866141732283472" top="0.74803149606299213" bottom="0.74803149606299213" header="0.31496062992125984" footer="0.31496062992125984"/>
  <pageSetup paperSize="9" orientation="portrait" r:id="rId1"/>
  <headerFooter>
    <oddFooter>&amp;L&amp;F&amp;R&amp;P van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D0619-7E9D-4511-A6C6-9600189E24E8}">
  <dimension ref="A1:D112"/>
  <sheetViews>
    <sheetView showGridLines="0" showRowColHeaders="0" zoomScaleNormal="100" workbookViewId="0">
      <selection activeCell="D25" sqref="D25"/>
    </sheetView>
  </sheetViews>
  <sheetFormatPr defaultColWidth="8.85546875" defaultRowHeight="15" x14ac:dyDescent="0.25"/>
  <cols>
    <col min="1" max="1" width="6.28515625" style="101" customWidth="1"/>
    <col min="2" max="2" width="91.28515625" style="101" customWidth="1"/>
    <col min="3" max="3" width="3.42578125" style="101" customWidth="1"/>
    <col min="4" max="16384" width="8.85546875" style="101"/>
  </cols>
  <sheetData>
    <row r="1" spans="1:3" x14ac:dyDescent="0.25">
      <c r="A1" s="140"/>
      <c r="B1" s="140"/>
      <c r="C1" s="140"/>
    </row>
    <row r="2" spans="1:3" x14ac:dyDescent="0.25">
      <c r="A2" s="140"/>
      <c r="B2" s="140"/>
      <c r="C2" s="140"/>
    </row>
    <row r="3" spans="1:3" x14ac:dyDescent="0.25">
      <c r="A3" s="140"/>
      <c r="B3" s="140"/>
      <c r="C3" s="140"/>
    </row>
    <row r="4" spans="1:3" x14ac:dyDescent="0.25">
      <c r="A4" s="140"/>
      <c r="B4" s="140"/>
      <c r="C4" s="140"/>
    </row>
    <row r="5" spans="1:3" x14ac:dyDescent="0.25">
      <c r="A5" s="140"/>
      <c r="B5" s="140"/>
      <c r="C5" s="140"/>
    </row>
    <row r="6" spans="1:3" x14ac:dyDescent="0.25">
      <c r="A6" s="140"/>
      <c r="B6" s="140"/>
      <c r="C6" s="140"/>
    </row>
    <row r="7" spans="1:3" s="102" customFormat="1" ht="14.25" customHeight="1" x14ac:dyDescent="0.25">
      <c r="A7" s="141"/>
      <c r="B7" s="141"/>
      <c r="C7" s="141"/>
    </row>
    <row r="8" spans="1:3" s="102" customFormat="1" ht="25.5" x14ac:dyDescent="0.25">
      <c r="A8" s="141"/>
      <c r="B8" s="142" t="s">
        <v>3</v>
      </c>
      <c r="C8" s="141"/>
    </row>
    <row r="9" spans="1:3" s="102" customFormat="1" ht="12.75" x14ac:dyDescent="0.25">
      <c r="A9" s="141"/>
      <c r="B9" s="143"/>
      <c r="C9" s="141"/>
    </row>
    <row r="10" spans="1:3" s="102" customFormat="1" ht="38.25" x14ac:dyDescent="0.25">
      <c r="A10" s="141"/>
      <c r="B10" s="144" t="s">
        <v>4</v>
      </c>
      <c r="C10" s="141"/>
    </row>
    <row r="11" spans="1:3" s="102" customFormat="1" ht="12.75" x14ac:dyDescent="0.25">
      <c r="A11" s="141"/>
      <c r="B11" s="143"/>
      <c r="C11" s="141"/>
    </row>
    <row r="12" spans="1:3" ht="25.5" x14ac:dyDescent="0.25">
      <c r="A12" s="140"/>
      <c r="B12" s="145" t="s">
        <v>5</v>
      </c>
      <c r="C12" s="140"/>
    </row>
    <row r="13" spans="1:3" x14ac:dyDescent="0.25">
      <c r="A13" s="140"/>
      <c r="B13" s="143"/>
      <c r="C13" s="140"/>
    </row>
    <row r="14" spans="1:3" x14ac:dyDescent="0.25">
      <c r="A14" s="140"/>
      <c r="B14" s="143" t="s">
        <v>6</v>
      </c>
      <c r="C14" s="140"/>
    </row>
    <row r="15" spans="1:3" x14ac:dyDescent="0.25">
      <c r="A15" s="140"/>
      <c r="B15" s="143"/>
      <c r="C15" s="140"/>
    </row>
    <row r="16" spans="1:3" x14ac:dyDescent="0.25">
      <c r="A16" s="140"/>
      <c r="B16" s="143" t="s">
        <v>7</v>
      </c>
      <c r="C16" s="140"/>
    </row>
    <row r="17" spans="1:3" x14ac:dyDescent="0.25">
      <c r="A17" s="140"/>
      <c r="B17" s="146" t="s">
        <v>8</v>
      </c>
      <c r="C17" s="140"/>
    </row>
    <row r="18" spans="1:3" x14ac:dyDescent="0.25">
      <c r="A18" s="140"/>
      <c r="B18" s="146" t="s">
        <v>9</v>
      </c>
      <c r="C18" s="140"/>
    </row>
    <row r="19" spans="1:3" x14ac:dyDescent="0.25">
      <c r="A19" s="140"/>
      <c r="B19" s="146" t="s">
        <v>10</v>
      </c>
      <c r="C19" s="140"/>
    </row>
    <row r="20" spans="1:3" x14ac:dyDescent="0.25">
      <c r="A20" s="140"/>
      <c r="B20" s="147" t="s">
        <v>11</v>
      </c>
      <c r="C20" s="140"/>
    </row>
    <row r="21" spans="1:3" x14ac:dyDescent="0.25">
      <c r="A21" s="140"/>
      <c r="B21" s="147"/>
      <c r="C21" s="140"/>
    </row>
    <row r="22" spans="1:3" x14ac:dyDescent="0.25">
      <c r="A22" s="140"/>
      <c r="B22" s="143" t="s">
        <v>12</v>
      </c>
      <c r="C22" s="140"/>
    </row>
    <row r="23" spans="1:3" x14ac:dyDescent="0.25">
      <c r="A23" s="140"/>
      <c r="B23" s="143"/>
      <c r="C23" s="140"/>
    </row>
    <row r="24" spans="1:3" x14ac:dyDescent="0.25">
      <c r="A24" s="140"/>
      <c r="B24" s="146" t="s">
        <v>13</v>
      </c>
      <c r="C24" s="140"/>
    </row>
    <row r="25" spans="1:3" x14ac:dyDescent="0.25">
      <c r="A25" s="140"/>
      <c r="B25" s="146" t="s">
        <v>14</v>
      </c>
      <c r="C25" s="140"/>
    </row>
    <row r="26" spans="1:3" x14ac:dyDescent="0.25">
      <c r="A26" s="140"/>
      <c r="B26" s="146" t="s">
        <v>15</v>
      </c>
      <c r="C26" s="140"/>
    </row>
    <row r="27" spans="1:3" x14ac:dyDescent="0.25">
      <c r="A27" s="140"/>
      <c r="B27" s="143"/>
      <c r="C27" s="140"/>
    </row>
    <row r="28" spans="1:3" ht="25.5" x14ac:dyDescent="0.25">
      <c r="A28" s="140"/>
      <c r="B28" s="146" t="s">
        <v>16</v>
      </c>
      <c r="C28" s="140"/>
    </row>
    <row r="29" spans="1:3" x14ac:dyDescent="0.25">
      <c r="A29" s="140"/>
      <c r="B29" s="143"/>
      <c r="C29" s="140"/>
    </row>
    <row r="30" spans="1:3" x14ac:dyDescent="0.25">
      <c r="A30" s="140"/>
      <c r="B30" s="146" t="s">
        <v>17</v>
      </c>
      <c r="C30" s="140"/>
    </row>
    <row r="31" spans="1:3" x14ac:dyDescent="0.25">
      <c r="A31" s="140"/>
      <c r="B31" s="143"/>
      <c r="C31" s="140"/>
    </row>
    <row r="32" spans="1:3" x14ac:dyDescent="0.25">
      <c r="A32" s="140"/>
      <c r="B32" s="143" t="s">
        <v>18</v>
      </c>
      <c r="C32" s="140"/>
    </row>
    <row r="33" spans="1:4" ht="25.5" x14ac:dyDescent="0.25">
      <c r="A33" s="140"/>
      <c r="B33" s="148" t="s">
        <v>19</v>
      </c>
      <c r="C33" s="140"/>
    </row>
    <row r="34" spans="1:4" ht="25.5" x14ac:dyDescent="0.25">
      <c r="A34" s="140"/>
      <c r="B34" s="148" t="s">
        <v>20</v>
      </c>
      <c r="C34" s="140"/>
    </row>
    <row r="35" spans="1:4" x14ac:dyDescent="0.25">
      <c r="A35" s="140"/>
      <c r="B35" s="143"/>
      <c r="C35" s="140"/>
    </row>
    <row r="36" spans="1:4" x14ac:dyDescent="0.25">
      <c r="A36" s="140"/>
      <c r="B36" s="143" t="s">
        <v>21</v>
      </c>
      <c r="C36" s="140"/>
    </row>
    <row r="37" spans="1:4" ht="25.5" x14ac:dyDescent="0.25">
      <c r="A37" s="140"/>
      <c r="B37" s="143" t="s">
        <v>22</v>
      </c>
      <c r="C37" s="140"/>
    </row>
    <row r="38" spans="1:4" x14ac:dyDescent="0.25">
      <c r="A38" s="140"/>
      <c r="B38" s="143"/>
      <c r="C38" s="140"/>
    </row>
    <row r="39" spans="1:4" x14ac:dyDescent="0.25">
      <c r="A39" s="140"/>
      <c r="B39" s="143"/>
      <c r="C39" s="140"/>
    </row>
    <row r="40" spans="1:4" x14ac:dyDescent="0.25">
      <c r="A40" s="140"/>
      <c r="B40" s="149" t="s">
        <v>23</v>
      </c>
      <c r="C40" s="140"/>
    </row>
    <row r="41" spans="1:4" x14ac:dyDescent="0.25">
      <c r="A41" s="140"/>
      <c r="B41" s="143"/>
      <c r="C41" s="140"/>
    </row>
    <row r="42" spans="1:4" x14ac:dyDescent="0.25">
      <c r="A42" s="140"/>
      <c r="B42" s="150" t="s">
        <v>24</v>
      </c>
      <c r="C42" s="140"/>
    </row>
    <row r="43" spans="1:4" ht="30" x14ac:dyDescent="0.25">
      <c r="A43" s="140"/>
      <c r="B43" s="151" t="s">
        <v>25</v>
      </c>
      <c r="C43" s="140"/>
      <c r="D43" s="155"/>
    </row>
    <row r="44" spans="1:4" x14ac:dyDescent="0.25">
      <c r="A44" s="140"/>
      <c r="B44" s="151"/>
      <c r="C44" s="140"/>
    </row>
    <row r="45" spans="1:4" x14ac:dyDescent="0.25">
      <c r="A45" s="140"/>
      <c r="B45" s="152" t="s">
        <v>26</v>
      </c>
      <c r="C45" s="140"/>
    </row>
    <row r="46" spans="1:4" ht="15" customHeight="1" x14ac:dyDescent="0.25">
      <c r="A46" s="140"/>
      <c r="B46" s="152" t="s">
        <v>27</v>
      </c>
      <c r="C46" s="140"/>
    </row>
    <row r="47" spans="1:4" ht="30" x14ac:dyDescent="0.25">
      <c r="A47" s="140"/>
      <c r="B47" s="152" t="s">
        <v>28</v>
      </c>
      <c r="C47" s="140"/>
    </row>
    <row r="48" spans="1:4" x14ac:dyDescent="0.25">
      <c r="A48" s="140"/>
      <c r="B48" s="152" t="s">
        <v>29</v>
      </c>
      <c r="C48" s="140"/>
    </row>
    <row r="49" spans="1:3" x14ac:dyDescent="0.25">
      <c r="A49" s="140"/>
      <c r="B49" s="152" t="s">
        <v>30</v>
      </c>
      <c r="C49" s="140"/>
    </row>
    <row r="50" spans="1:3" x14ac:dyDescent="0.25">
      <c r="A50" s="140"/>
      <c r="B50" s="152" t="s">
        <v>31</v>
      </c>
      <c r="C50" s="140"/>
    </row>
    <row r="51" spans="1:3" x14ac:dyDescent="0.25">
      <c r="A51" s="140"/>
      <c r="B51" s="152" t="s">
        <v>32</v>
      </c>
      <c r="C51" s="140"/>
    </row>
    <row r="52" spans="1:3" x14ac:dyDescent="0.25">
      <c r="A52" s="140"/>
      <c r="B52" s="152" t="s">
        <v>33</v>
      </c>
      <c r="C52" s="140"/>
    </row>
    <row r="53" spans="1:3" x14ac:dyDescent="0.25">
      <c r="A53" s="140"/>
      <c r="B53" s="152" t="s">
        <v>34</v>
      </c>
      <c r="C53" s="140"/>
    </row>
    <row r="54" spans="1:3" x14ac:dyDescent="0.25">
      <c r="A54" s="140"/>
      <c r="B54" s="152" t="s">
        <v>35</v>
      </c>
      <c r="C54" s="140"/>
    </row>
    <row r="55" spans="1:3" x14ac:dyDescent="0.25">
      <c r="A55" s="140"/>
      <c r="B55" s="152" t="s">
        <v>36</v>
      </c>
      <c r="C55" s="140"/>
    </row>
    <row r="56" spans="1:3" x14ac:dyDescent="0.25">
      <c r="A56" s="140"/>
      <c r="B56" s="152" t="s">
        <v>37</v>
      </c>
      <c r="C56" s="140"/>
    </row>
    <row r="57" spans="1:3" x14ac:dyDescent="0.25">
      <c r="A57" s="140"/>
      <c r="B57" s="152"/>
      <c r="C57" s="140"/>
    </row>
    <row r="58" spans="1:3" x14ac:dyDescent="0.25">
      <c r="A58" s="140"/>
      <c r="B58" s="152" t="s">
        <v>38</v>
      </c>
      <c r="C58" s="140"/>
    </row>
    <row r="59" spans="1:3" x14ac:dyDescent="0.25">
      <c r="A59" s="140"/>
      <c r="B59" s="152" t="s">
        <v>39</v>
      </c>
      <c r="C59" s="140"/>
    </row>
    <row r="60" spans="1:3" x14ac:dyDescent="0.25">
      <c r="A60" s="140"/>
      <c r="B60" s="152" t="s">
        <v>40</v>
      </c>
      <c r="C60" s="140"/>
    </row>
    <row r="61" spans="1:3" x14ac:dyDescent="0.25">
      <c r="A61" s="140"/>
      <c r="B61" s="152" t="s">
        <v>41</v>
      </c>
      <c r="C61" s="140"/>
    </row>
    <row r="62" spans="1:3" x14ac:dyDescent="0.25">
      <c r="A62" s="140"/>
      <c r="B62" s="152"/>
      <c r="C62" s="140"/>
    </row>
    <row r="63" spans="1:3" ht="60" x14ac:dyDescent="0.25">
      <c r="A63" s="140"/>
      <c r="B63" s="152" t="s">
        <v>42</v>
      </c>
      <c r="C63" s="140"/>
    </row>
    <row r="64" spans="1:3" ht="30" x14ac:dyDescent="0.25">
      <c r="A64" s="140"/>
      <c r="B64" s="152" t="s">
        <v>43</v>
      </c>
      <c r="C64" s="140"/>
    </row>
    <row r="65" spans="1:3" x14ac:dyDescent="0.25">
      <c r="A65" s="140"/>
      <c r="B65" s="152"/>
      <c r="C65" s="140"/>
    </row>
    <row r="66" spans="1:3" x14ac:dyDescent="0.25">
      <c r="A66" s="140"/>
      <c r="B66" s="140"/>
      <c r="C66" s="140"/>
    </row>
    <row r="67" spans="1:3" x14ac:dyDescent="0.25">
      <c r="A67" s="140"/>
      <c r="B67" s="150" t="s">
        <v>44</v>
      </c>
      <c r="C67" s="140"/>
    </row>
    <row r="68" spans="1:3" x14ac:dyDescent="0.25">
      <c r="A68" s="140"/>
      <c r="B68" s="153"/>
      <c r="C68" s="140"/>
    </row>
    <row r="69" spans="1:3" ht="30" x14ac:dyDescent="0.25">
      <c r="A69" s="140"/>
      <c r="B69" s="152" t="s">
        <v>45</v>
      </c>
      <c r="C69" s="140"/>
    </row>
    <row r="70" spans="1:3" x14ac:dyDescent="0.25">
      <c r="A70" s="140"/>
      <c r="B70" s="152"/>
      <c r="C70" s="140"/>
    </row>
    <row r="71" spans="1:3" ht="45" x14ac:dyDescent="0.25">
      <c r="A71" s="140"/>
      <c r="B71" s="152" t="s">
        <v>46</v>
      </c>
      <c r="C71" s="140"/>
    </row>
    <row r="72" spans="1:3" x14ac:dyDescent="0.25">
      <c r="A72" s="140"/>
      <c r="B72" s="152"/>
      <c r="C72" s="140"/>
    </row>
    <row r="73" spans="1:3" ht="27.75" x14ac:dyDescent="0.25">
      <c r="A73" s="140"/>
      <c r="B73" s="152" t="s">
        <v>47</v>
      </c>
      <c r="C73" s="140"/>
    </row>
    <row r="74" spans="1:3" ht="27.75" x14ac:dyDescent="0.25">
      <c r="A74" s="140"/>
      <c r="B74" s="152" t="s">
        <v>48</v>
      </c>
      <c r="C74" s="140"/>
    </row>
    <row r="75" spans="1:3" ht="39" x14ac:dyDescent="0.25">
      <c r="A75" s="140"/>
      <c r="B75" s="152" t="s">
        <v>49</v>
      </c>
      <c r="C75" s="140"/>
    </row>
    <row r="76" spans="1:3" ht="27.75" x14ac:dyDescent="0.25">
      <c r="A76" s="140"/>
      <c r="B76" s="152" t="s">
        <v>50</v>
      </c>
      <c r="C76" s="140"/>
    </row>
    <row r="77" spans="1:3" ht="39" x14ac:dyDescent="0.25">
      <c r="A77" s="140"/>
      <c r="B77" s="152" t="s">
        <v>51</v>
      </c>
      <c r="C77" s="140"/>
    </row>
    <row r="78" spans="1:3" x14ac:dyDescent="0.25">
      <c r="A78" s="140"/>
      <c r="B78" s="152"/>
      <c r="C78" s="140"/>
    </row>
    <row r="79" spans="1:3" ht="45" x14ac:dyDescent="0.25">
      <c r="A79" s="140"/>
      <c r="B79" s="152" t="s">
        <v>52</v>
      </c>
      <c r="C79" s="140"/>
    </row>
    <row r="80" spans="1:3" x14ac:dyDescent="0.25">
      <c r="A80" s="140"/>
      <c r="B80" s="152"/>
      <c r="C80" s="140"/>
    </row>
    <row r="81" spans="1:3" ht="30" x14ac:dyDescent="0.25">
      <c r="A81" s="140"/>
      <c r="B81" s="152" t="s">
        <v>53</v>
      </c>
      <c r="C81" s="140"/>
    </row>
    <row r="82" spans="1:3" x14ac:dyDescent="0.25">
      <c r="A82" s="140"/>
      <c r="B82" s="152" t="s">
        <v>54</v>
      </c>
      <c r="C82" s="140"/>
    </row>
    <row r="83" spans="1:3" ht="27.75" x14ac:dyDescent="0.25">
      <c r="A83" s="140"/>
      <c r="B83" s="152" t="s">
        <v>55</v>
      </c>
      <c r="C83" s="140"/>
    </row>
    <row r="84" spans="1:3" ht="27.75" x14ac:dyDescent="0.25">
      <c r="A84" s="140"/>
      <c r="B84" s="152" t="s">
        <v>56</v>
      </c>
      <c r="C84" s="140"/>
    </row>
    <row r="85" spans="1:3" ht="27.75" x14ac:dyDescent="0.25">
      <c r="A85" s="140"/>
      <c r="B85" s="152" t="s">
        <v>57</v>
      </c>
      <c r="C85" s="140"/>
    </row>
    <row r="86" spans="1:3" x14ac:dyDescent="0.25">
      <c r="A86" s="140"/>
      <c r="B86" s="152"/>
      <c r="C86" s="140"/>
    </row>
    <row r="87" spans="1:3" x14ac:dyDescent="0.25">
      <c r="A87" s="140"/>
      <c r="B87" s="152" t="s">
        <v>58</v>
      </c>
      <c r="C87" s="140"/>
    </row>
    <row r="88" spans="1:3" ht="27.75" x14ac:dyDescent="0.25">
      <c r="A88" s="140"/>
      <c r="B88" s="152" t="s">
        <v>59</v>
      </c>
      <c r="C88" s="140"/>
    </row>
    <row r="89" spans="1:3" ht="50.25" x14ac:dyDescent="0.25">
      <c r="A89" s="140"/>
      <c r="B89" s="152" t="s">
        <v>60</v>
      </c>
      <c r="C89" s="140"/>
    </row>
    <row r="90" spans="1:3" x14ac:dyDescent="0.25">
      <c r="A90" s="140"/>
      <c r="B90" s="152" t="s">
        <v>61</v>
      </c>
      <c r="C90" s="140"/>
    </row>
    <row r="91" spans="1:3" ht="39" x14ac:dyDescent="0.25">
      <c r="A91" s="140"/>
      <c r="B91" s="152" t="s">
        <v>62</v>
      </c>
      <c r="C91" s="140"/>
    </row>
    <row r="92" spans="1:3" x14ac:dyDescent="0.25">
      <c r="A92" s="140"/>
      <c r="B92" s="152"/>
      <c r="C92" s="140"/>
    </row>
    <row r="93" spans="1:3" ht="30" x14ac:dyDescent="0.25">
      <c r="A93" s="140"/>
      <c r="B93" s="152" t="s">
        <v>63</v>
      </c>
      <c r="C93" s="140"/>
    </row>
    <row r="94" spans="1:3" ht="75" x14ac:dyDescent="0.25">
      <c r="A94" s="140"/>
      <c r="B94" s="152" t="s">
        <v>64</v>
      </c>
      <c r="C94" s="140"/>
    </row>
    <row r="95" spans="1:3" x14ac:dyDescent="0.25">
      <c r="A95" s="140"/>
      <c r="B95" s="152"/>
      <c r="C95" s="140"/>
    </row>
    <row r="96" spans="1:3" x14ac:dyDescent="0.25">
      <c r="A96" s="140"/>
      <c r="B96" s="152" t="s">
        <v>65</v>
      </c>
      <c r="C96" s="140"/>
    </row>
    <row r="97" spans="1:3" ht="27.75" x14ac:dyDescent="0.25">
      <c r="A97" s="140"/>
      <c r="B97" s="152" t="s">
        <v>66</v>
      </c>
      <c r="C97" s="140"/>
    </row>
    <row r="98" spans="1:3" x14ac:dyDescent="0.25">
      <c r="A98" s="140"/>
      <c r="B98" s="152"/>
      <c r="C98" s="140"/>
    </row>
    <row r="99" spans="1:3" ht="135" x14ac:dyDescent="0.25">
      <c r="A99" s="140"/>
      <c r="B99" s="152" t="s">
        <v>67</v>
      </c>
      <c r="C99" s="140"/>
    </row>
    <row r="100" spans="1:3" x14ac:dyDescent="0.25">
      <c r="A100" s="140"/>
      <c r="B100" s="152"/>
      <c r="C100" s="140"/>
    </row>
    <row r="101" spans="1:3" x14ac:dyDescent="0.25">
      <c r="A101" s="140"/>
      <c r="B101" s="153" t="s">
        <v>68</v>
      </c>
      <c r="C101" s="140"/>
    </row>
    <row r="102" spans="1:3" x14ac:dyDescent="0.25">
      <c r="A102" s="140"/>
      <c r="B102" s="153"/>
      <c r="C102" s="140"/>
    </row>
    <row r="103" spans="1:3" ht="90" x14ac:dyDescent="0.25">
      <c r="A103" s="140"/>
      <c r="B103" s="152" t="s">
        <v>69</v>
      </c>
      <c r="C103" s="140"/>
    </row>
    <row r="104" spans="1:3" x14ac:dyDescent="0.25">
      <c r="A104" s="140"/>
      <c r="B104" s="152"/>
      <c r="C104" s="140"/>
    </row>
    <row r="105" spans="1:3" ht="120" x14ac:dyDescent="0.25">
      <c r="A105" s="140"/>
      <c r="B105" s="152" t="s">
        <v>70</v>
      </c>
      <c r="C105" s="140"/>
    </row>
    <row r="106" spans="1:3" ht="105" x14ac:dyDescent="0.25">
      <c r="A106" s="140"/>
      <c r="B106" s="152" t="s">
        <v>71</v>
      </c>
      <c r="C106" s="140"/>
    </row>
    <row r="107" spans="1:3" x14ac:dyDescent="0.25">
      <c r="A107" s="140"/>
      <c r="B107" s="152"/>
      <c r="C107" s="140"/>
    </row>
    <row r="108" spans="1:3" ht="60" x14ac:dyDescent="0.25">
      <c r="A108" s="140"/>
      <c r="B108" s="152" t="s">
        <v>72</v>
      </c>
      <c r="C108" s="140"/>
    </row>
    <row r="109" spans="1:3" x14ac:dyDescent="0.25">
      <c r="A109" s="140"/>
      <c r="B109" s="140"/>
      <c r="C109" s="140"/>
    </row>
    <row r="110" spans="1:3" x14ac:dyDescent="0.25">
      <c r="A110" s="140"/>
      <c r="B110" s="154" t="s">
        <v>73</v>
      </c>
      <c r="C110" s="140"/>
    </row>
    <row r="111" spans="1:3" x14ac:dyDescent="0.25">
      <c r="A111" s="140"/>
      <c r="B111" s="140"/>
      <c r="C111" s="140"/>
    </row>
    <row r="112" spans="1:3" x14ac:dyDescent="0.25">
      <c r="A112" s="140"/>
      <c r="B112" s="140"/>
      <c r="C112" s="140"/>
    </row>
  </sheetData>
  <sheetProtection algorithmName="SHA-512" hashValue="GumqFi7xgBb5vPlThllmqIq8uC9hD1OQwrLx5GYjHIcxYkDqUuvsEoU8Eq2NrOEh4YF0ysZ2hnC1vYRLTEYu6g==" saltValue="pja5lpyO+W/HsocEmruRjw==" spinCount="100000" sheet="1" objects="1" scenarios="1"/>
  <hyperlinks>
    <hyperlink ref="B20" r:id="rId1" display="&quot;- Beleidsregels handhaving subsidiebepalingen VWS" xr:uid="{71C7A31E-BBBC-434C-8085-3B236CFFB83D}"/>
  </hyperlinks>
  <pageMargins left="0.70866141732283472" right="0.70866141732283472" top="0.74803149606299213" bottom="0.74803149606299213" header="0.31496062992125984" footer="0.31496062992125984"/>
  <pageSetup paperSize="9" scale="80" fitToHeight="2" orientation="portrait" r:id="rId2"/>
  <headerFooter>
    <oddFooter>&amp;L&amp;F&amp;C&amp;A&amp;R&amp;P van &amp;N</oddFooter>
  </headerFooter>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3B2CE9-239A-4A94-89AE-9E96F414C56E}">
  <sheetPr>
    <pageSetUpPr fitToPage="1"/>
  </sheetPr>
  <dimension ref="A1:P177"/>
  <sheetViews>
    <sheetView showGridLines="0" zoomScale="90" zoomScaleNormal="90" workbookViewId="0">
      <selection activeCell="F38" sqref="F38"/>
    </sheetView>
  </sheetViews>
  <sheetFormatPr defaultColWidth="12.42578125" defaultRowHeight="12.75" x14ac:dyDescent="0.25"/>
  <cols>
    <col min="1" max="1" width="4.140625" style="38" customWidth="1"/>
    <col min="2" max="2" width="43" style="42" customWidth="1"/>
    <col min="3" max="3" width="23.42578125" style="42" customWidth="1"/>
    <col min="4" max="4" width="18.85546875" style="44" bestFit="1" customWidth="1"/>
    <col min="5" max="5" width="33.7109375" style="42" customWidth="1"/>
    <col min="6" max="6" width="26.42578125" style="181" bestFit="1" customWidth="1"/>
    <col min="7" max="7" width="6.85546875" style="45" bestFit="1" customWidth="1"/>
    <col min="8" max="8" width="6.28515625" style="40" customWidth="1"/>
    <col min="9" max="9" width="8.42578125" style="41" customWidth="1"/>
    <col min="10" max="10" width="16.710937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75</v>
      </c>
      <c r="C2" s="184" t="s">
        <v>76</v>
      </c>
      <c r="D2" s="185"/>
      <c r="E2" s="186"/>
      <c r="F2" s="158"/>
      <c r="G2" s="4"/>
      <c r="H2" s="2"/>
      <c r="I2" s="5"/>
      <c r="J2" s="2"/>
      <c r="K2" s="2"/>
      <c r="L2" s="2"/>
      <c r="M2" s="2"/>
      <c r="N2" s="2"/>
      <c r="O2" s="2"/>
      <c r="P2" s="2"/>
    </row>
    <row r="3" spans="1:16" s="10" customFormat="1" ht="15.75" thickBot="1" x14ac:dyDescent="0.3">
      <c r="A3" s="7"/>
      <c r="B3" s="56" t="s">
        <v>77</v>
      </c>
      <c r="C3" s="187" t="s">
        <v>78</v>
      </c>
      <c r="D3" s="188"/>
      <c r="E3" s="189"/>
      <c r="F3" s="159"/>
      <c r="G3" s="4"/>
      <c r="H3" s="8"/>
      <c r="I3" s="9"/>
      <c r="J3" s="8"/>
      <c r="K3" s="8"/>
      <c r="L3" s="8"/>
      <c r="M3" s="8"/>
      <c r="N3" s="8"/>
      <c r="O3" s="8"/>
      <c r="P3" s="8"/>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57"/>
      <c r="F5" s="160"/>
      <c r="G5" s="61"/>
      <c r="H5" s="8"/>
      <c r="I5" s="9"/>
      <c r="J5" s="8"/>
      <c r="K5" s="8"/>
      <c r="L5" s="8"/>
      <c r="M5" s="8"/>
      <c r="N5" s="8"/>
      <c r="O5" s="8"/>
      <c r="P5" s="8"/>
    </row>
    <row r="6" spans="1:16" s="10" customFormat="1" thickBot="1" x14ac:dyDescent="0.3">
      <c r="A6" s="7"/>
      <c r="B6" s="50" t="s">
        <v>80</v>
      </c>
      <c r="C6" s="35"/>
      <c r="D6" s="35"/>
      <c r="E6" s="35"/>
      <c r="F6" s="161" t="s">
        <v>81</v>
      </c>
      <c r="G6" s="61"/>
      <c r="H6" s="8"/>
      <c r="I6" s="9"/>
      <c r="J6" s="8"/>
      <c r="K6" s="8"/>
      <c r="L6" s="8"/>
      <c r="M6" s="8"/>
      <c r="N6" s="8"/>
      <c r="O6" s="8"/>
      <c r="P6" s="8"/>
    </row>
    <row r="7" spans="1:16" s="10" customFormat="1" thickBot="1" x14ac:dyDescent="0.3">
      <c r="A7" s="7"/>
      <c r="B7" s="50" t="s">
        <v>82</v>
      </c>
      <c r="C7" s="35"/>
      <c r="D7" s="35"/>
      <c r="E7" s="35"/>
      <c r="F7" s="161"/>
      <c r="G7" s="61"/>
      <c r="H7" s="8"/>
      <c r="I7" s="9"/>
      <c r="J7" s="8"/>
      <c r="K7" s="8"/>
      <c r="L7" s="8"/>
      <c r="M7" s="8"/>
      <c r="N7" s="8"/>
      <c r="O7" s="8"/>
      <c r="P7" s="8"/>
    </row>
    <row r="8" spans="1:16" s="10" customFormat="1" thickBot="1" x14ac:dyDescent="0.3">
      <c r="A8" s="7"/>
      <c r="B8" s="50" t="s">
        <v>83</v>
      </c>
      <c r="C8" s="35"/>
      <c r="D8" s="35"/>
      <c r="E8" s="35"/>
      <c r="F8" s="161"/>
      <c r="G8" s="61"/>
      <c r="H8" s="8"/>
      <c r="I8" s="9"/>
      <c r="J8" s="8"/>
      <c r="K8" s="8"/>
      <c r="L8" s="8"/>
      <c r="M8" s="8"/>
      <c r="N8" s="8"/>
      <c r="O8" s="8"/>
      <c r="P8" s="8"/>
    </row>
    <row r="9" spans="1:16" s="10" customFormat="1" ht="12" x14ac:dyDescent="0.25">
      <c r="A9" s="7"/>
      <c r="B9" s="8"/>
      <c r="C9" s="8"/>
      <c r="D9" s="8"/>
      <c r="E9" s="8"/>
      <c r="F9" s="162"/>
      <c r="G9" s="133"/>
      <c r="H9" s="8"/>
      <c r="I9" s="9"/>
      <c r="J9" s="8"/>
      <c r="K9" s="8"/>
      <c r="L9" s="8"/>
      <c r="M9" s="8"/>
      <c r="N9" s="8"/>
      <c r="O9" s="8"/>
      <c r="P9" s="8"/>
    </row>
    <row r="10" spans="1:16" s="6" customFormat="1" thickBot="1" x14ac:dyDescent="0.3">
      <c r="A10" s="1"/>
      <c r="B10" s="2"/>
      <c r="C10" s="2"/>
      <c r="D10" s="3"/>
      <c r="E10" s="2"/>
      <c r="F10" s="158"/>
      <c r="G10" s="4"/>
      <c r="H10" s="8"/>
      <c r="I10" s="5"/>
      <c r="J10" s="13"/>
      <c r="K10" s="2"/>
      <c r="L10" s="2"/>
      <c r="M10" s="2"/>
      <c r="N10" s="2"/>
      <c r="O10" s="2"/>
      <c r="P10" s="2"/>
    </row>
    <row r="11" spans="1:16" s="6" customFormat="1" ht="15.75" x14ac:dyDescent="0.25">
      <c r="A11" s="96" t="s">
        <v>84</v>
      </c>
      <c r="B11" s="92" t="s">
        <v>85</v>
      </c>
      <c r="C11" s="91"/>
      <c r="D11" s="91"/>
      <c r="E11" s="91"/>
      <c r="F11" s="163"/>
      <c r="G11" s="15"/>
      <c r="H11" s="2"/>
      <c r="I11" s="5"/>
      <c r="J11" s="13"/>
      <c r="K11" s="2"/>
      <c r="L11" s="2"/>
      <c r="M11" s="2"/>
      <c r="N11" s="2"/>
      <c r="O11" s="2"/>
      <c r="P11" s="2"/>
    </row>
    <row r="12" spans="1:16" s="6" customFormat="1" ht="12" x14ac:dyDescent="0.25">
      <c r="A12" s="7"/>
      <c r="B12" s="46" t="s">
        <v>86</v>
      </c>
      <c r="C12" s="11"/>
      <c r="D12" s="11"/>
      <c r="E12" s="2"/>
      <c r="F12" s="164"/>
      <c r="G12" s="16"/>
      <c r="H12" s="2"/>
      <c r="I12" s="5"/>
      <c r="J12" s="13"/>
      <c r="K12" s="2"/>
      <c r="L12" s="2"/>
      <c r="M12" s="2"/>
      <c r="N12" s="2"/>
      <c r="O12" s="2"/>
      <c r="P12" s="2"/>
    </row>
    <row r="13" spans="1:16" s="20" customFormat="1" ht="12" x14ac:dyDescent="0.25">
      <c r="A13" s="7"/>
      <c r="B13" s="47" t="s">
        <v>87</v>
      </c>
      <c r="C13" s="17" t="s">
        <v>88</v>
      </c>
      <c r="D13" s="4" t="s">
        <v>89</v>
      </c>
      <c r="E13" s="17" t="s">
        <v>90</v>
      </c>
      <c r="F13" s="165" t="s">
        <v>91</v>
      </c>
      <c r="G13" s="16"/>
      <c r="H13" s="17"/>
      <c r="I13" s="18"/>
      <c r="J13" s="19" t="s">
        <v>92</v>
      </c>
      <c r="K13" s="17"/>
      <c r="L13" s="17"/>
      <c r="M13" s="17"/>
      <c r="N13" s="17"/>
      <c r="O13" s="17"/>
      <c r="P13" s="17"/>
    </row>
    <row r="14" spans="1:16" s="6" customFormat="1" ht="12" x14ac:dyDescent="0.25">
      <c r="A14" s="1"/>
      <c r="B14" s="77"/>
      <c r="C14" s="97"/>
      <c r="D14" s="21"/>
      <c r="E14" s="22"/>
      <c r="F14" s="158">
        <f t="shared" ref="F14:F22" si="0">$D14*E14</f>
        <v>0</v>
      </c>
      <c r="G14" s="16"/>
      <c r="H14" s="2"/>
      <c r="I14" s="5"/>
      <c r="J14" s="23" t="s">
        <v>93</v>
      </c>
      <c r="K14" s="2"/>
      <c r="L14" s="2"/>
      <c r="M14" s="2"/>
      <c r="N14" s="2"/>
      <c r="O14" s="2"/>
      <c r="P14" s="2"/>
    </row>
    <row r="15" spans="1:16" s="6" customFormat="1" ht="12" x14ac:dyDescent="0.25">
      <c r="A15" s="1"/>
      <c r="B15" s="77"/>
      <c r="C15" s="97"/>
      <c r="D15" s="21"/>
      <c r="E15" s="22"/>
      <c r="F15" s="158">
        <f t="shared" si="0"/>
        <v>0</v>
      </c>
      <c r="G15" s="16"/>
      <c r="H15" s="2"/>
      <c r="I15" s="5"/>
      <c r="J15" s="23" t="s">
        <v>94</v>
      </c>
      <c r="K15" s="2"/>
      <c r="L15" s="2"/>
      <c r="M15" s="2"/>
      <c r="N15" s="2"/>
      <c r="O15" s="2"/>
      <c r="P15" s="2"/>
    </row>
    <row r="16" spans="1:16" s="6" customFormat="1" ht="12" x14ac:dyDescent="0.25">
      <c r="A16" s="1"/>
      <c r="B16" s="77"/>
      <c r="C16" s="97"/>
      <c r="D16" s="21"/>
      <c r="E16" s="22"/>
      <c r="F16" s="158">
        <f t="shared" si="0"/>
        <v>0</v>
      </c>
      <c r="G16" s="16"/>
      <c r="H16" s="2"/>
      <c r="I16" s="5"/>
      <c r="J16" s="23" t="s">
        <v>95</v>
      </c>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77"/>
      <c r="C21" s="97"/>
      <c r="D21" s="21"/>
      <c r="E21" s="22"/>
      <c r="F21" s="158">
        <f t="shared" si="0"/>
        <v>0</v>
      </c>
      <c r="G21" s="16"/>
      <c r="H21" s="2"/>
      <c r="I21" s="5"/>
      <c r="J21" s="2"/>
      <c r="K21" s="2"/>
      <c r="L21" s="2"/>
      <c r="M21" s="2"/>
      <c r="N21" s="2"/>
      <c r="O21" s="2"/>
      <c r="P21" s="2"/>
    </row>
    <row r="22" spans="1:16" s="6" customFormat="1" ht="12" x14ac:dyDescent="0.25">
      <c r="A22" s="1"/>
      <c r="B22" s="77"/>
      <c r="C22" s="97"/>
      <c r="D22" s="21"/>
      <c r="E22" s="22"/>
      <c r="F22" s="158">
        <f t="shared" si="0"/>
        <v>0</v>
      </c>
      <c r="G22" s="16"/>
      <c r="H22" s="2"/>
      <c r="I22" s="5"/>
      <c r="J22" s="2"/>
      <c r="K22" s="2"/>
      <c r="L22" s="2"/>
      <c r="M22" s="2"/>
      <c r="N22" s="2"/>
      <c r="O22" s="2"/>
      <c r="P22" s="2"/>
    </row>
    <row r="23" spans="1:16" s="6" customFormat="1" ht="12" x14ac:dyDescent="0.25">
      <c r="A23" s="1"/>
      <c r="B23" s="48"/>
      <c r="C23" s="2"/>
      <c r="D23" s="24"/>
      <c r="E23" s="25" t="s">
        <v>96</v>
      </c>
      <c r="F23" s="158">
        <f>SUM(F14:F22)</f>
        <v>0</v>
      </c>
      <c r="G23" s="16"/>
      <c r="H23" s="2"/>
      <c r="I23" s="5"/>
      <c r="J23" s="2"/>
      <c r="K23" s="2"/>
      <c r="L23" s="2"/>
      <c r="M23" s="2"/>
      <c r="N23" s="2"/>
      <c r="O23" s="2"/>
      <c r="P23" s="2"/>
    </row>
    <row r="24" spans="1:16" s="10" customFormat="1" ht="12" x14ac:dyDescent="0.25">
      <c r="A24" s="7"/>
      <c r="B24" s="46"/>
      <c r="C24" s="8"/>
      <c r="D24" s="26"/>
      <c r="E24" s="26"/>
      <c r="F24" s="166"/>
      <c r="G24" s="16"/>
      <c r="H24" s="8"/>
      <c r="I24" s="9"/>
      <c r="J24" s="8"/>
      <c r="K24" s="8"/>
      <c r="L24" s="8"/>
      <c r="M24" s="8"/>
      <c r="N24" s="8"/>
      <c r="O24" s="8"/>
      <c r="P24" s="8"/>
    </row>
    <row r="25" spans="1:16" s="6" customFormat="1" ht="14.25" customHeight="1" x14ac:dyDescent="0.25">
      <c r="A25" s="7"/>
      <c r="B25" s="46" t="s">
        <v>97</v>
      </c>
      <c r="C25" s="8"/>
      <c r="D25" s="2"/>
      <c r="E25" s="27"/>
      <c r="F25" s="167">
        <f>F23*0.15</f>
        <v>0</v>
      </c>
      <c r="G25" s="28"/>
      <c r="H25" s="2"/>
      <c r="I25" s="5"/>
      <c r="J25" s="13"/>
      <c r="K25" s="2"/>
      <c r="L25" s="2"/>
      <c r="M25" s="2"/>
      <c r="N25" s="2"/>
      <c r="O25" s="2"/>
      <c r="P25" s="2"/>
    </row>
    <row r="26" spans="1:16" s="6" customFormat="1" ht="14.25" customHeight="1" x14ac:dyDescent="0.25">
      <c r="A26" s="7"/>
      <c r="B26" s="46"/>
      <c r="C26" s="8"/>
      <c r="D26" s="2"/>
      <c r="E26" s="27"/>
      <c r="F26" s="167"/>
      <c r="G26" s="28"/>
      <c r="H26" s="2"/>
      <c r="I26" s="5"/>
      <c r="J26" s="13"/>
      <c r="K26" s="2"/>
      <c r="L26" s="2"/>
      <c r="M26" s="2"/>
      <c r="N26" s="2"/>
      <c r="O26" s="2"/>
      <c r="P26" s="2"/>
    </row>
    <row r="27" spans="1:16" s="10" customFormat="1" ht="12" x14ac:dyDescent="0.25">
      <c r="A27" s="7"/>
      <c r="B27" s="46" t="s">
        <v>98</v>
      </c>
      <c r="C27" s="8"/>
      <c r="D27" s="12"/>
      <c r="E27" s="51"/>
      <c r="F27" s="168"/>
      <c r="G27" s="16"/>
      <c r="H27" s="8"/>
      <c r="I27" s="8"/>
      <c r="J27" s="8"/>
      <c r="K27" s="8"/>
      <c r="L27" s="8"/>
      <c r="M27" s="8"/>
      <c r="N27" s="8"/>
      <c r="O27" s="8"/>
      <c r="P27" s="8"/>
    </row>
    <row r="28" spans="1:16" s="10" customFormat="1" ht="12" x14ac:dyDescent="0.25">
      <c r="A28" s="7"/>
      <c r="B28" s="47" t="s">
        <v>99</v>
      </c>
      <c r="C28" s="8"/>
      <c r="D28" s="4" t="s">
        <v>89</v>
      </c>
      <c r="E28" s="17" t="s">
        <v>90</v>
      </c>
      <c r="F28" s="165" t="s">
        <v>91</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89"/>
      <c r="C31" s="22"/>
      <c r="D31" s="22"/>
      <c r="E31" s="22"/>
      <c r="F31" s="158">
        <f>$D31*E31</f>
        <v>0</v>
      </c>
      <c r="G31" s="16"/>
      <c r="H31" s="8"/>
      <c r="I31" s="8"/>
      <c r="J31" s="8"/>
      <c r="K31" s="8"/>
      <c r="L31" s="8"/>
      <c r="M31" s="8"/>
      <c r="N31" s="8"/>
      <c r="O31" s="8"/>
      <c r="P31" s="8"/>
    </row>
    <row r="32" spans="1:16" s="10" customFormat="1" ht="12" x14ac:dyDescent="0.25">
      <c r="A32" s="7"/>
      <c r="B32" s="89"/>
      <c r="C32" s="22"/>
      <c r="D32" s="22"/>
      <c r="E32" s="22"/>
      <c r="F32" s="158">
        <f>$D32*E32</f>
        <v>0</v>
      </c>
      <c r="G32" s="16"/>
      <c r="H32" s="8"/>
      <c r="I32" s="8"/>
      <c r="J32" s="8"/>
      <c r="K32" s="8"/>
      <c r="L32" s="8"/>
      <c r="M32" s="8"/>
      <c r="N32" s="8"/>
      <c r="O32" s="8"/>
      <c r="P32" s="8"/>
    </row>
    <row r="33" spans="1:16" s="6" customFormat="1" ht="14.25" customHeight="1" x14ac:dyDescent="0.25">
      <c r="A33" s="7"/>
      <c r="B33" s="46"/>
      <c r="C33" s="8"/>
      <c r="D33" s="2"/>
      <c r="E33" s="87" t="s">
        <v>100</v>
      </c>
      <c r="F33" s="169">
        <f>SUM(F29:F32)</f>
        <v>0</v>
      </c>
      <c r="G33" s="28"/>
      <c r="H33" s="2"/>
      <c r="I33" s="5"/>
      <c r="J33" s="13"/>
      <c r="K33" s="2"/>
      <c r="L33" s="2"/>
      <c r="M33" s="2"/>
      <c r="N33" s="2"/>
      <c r="O33" s="2"/>
      <c r="P33" s="2"/>
    </row>
    <row r="34" spans="1:16" s="10" customFormat="1" ht="12" x14ac:dyDescent="0.25">
      <c r="A34" s="7"/>
      <c r="B34" s="46" t="s">
        <v>101</v>
      </c>
      <c r="C34" s="8"/>
      <c r="D34" s="12"/>
      <c r="E34" s="51"/>
      <c r="F34" s="168"/>
      <c r="G34" s="16"/>
      <c r="H34" s="8"/>
      <c r="I34" s="8"/>
      <c r="J34" s="8"/>
      <c r="K34" s="8"/>
      <c r="L34" s="8"/>
      <c r="M34" s="8"/>
      <c r="N34" s="8"/>
      <c r="O34" s="8"/>
      <c r="P34" s="8"/>
    </row>
    <row r="35" spans="1:16" s="10" customFormat="1" ht="12" x14ac:dyDescent="0.25">
      <c r="A35" s="7"/>
      <c r="B35" s="47" t="s">
        <v>99</v>
      </c>
      <c r="C35" s="8"/>
      <c r="E35" s="51"/>
      <c r="F35" s="165" t="s">
        <v>102</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9"/>
      <c r="C38" s="22"/>
      <c r="D38" s="22"/>
      <c r="E38" s="22"/>
      <c r="F38" s="170">
        <v>0</v>
      </c>
      <c r="G38" s="16"/>
      <c r="H38" s="8"/>
      <c r="I38" s="8"/>
      <c r="J38" s="8"/>
      <c r="K38" s="8"/>
      <c r="L38" s="8"/>
      <c r="M38" s="8"/>
      <c r="N38" s="8"/>
      <c r="O38" s="8"/>
      <c r="P38" s="8"/>
    </row>
    <row r="39" spans="1:16" s="10" customFormat="1" ht="12" x14ac:dyDescent="0.25">
      <c r="A39" s="7"/>
      <c r="B39" s="89"/>
      <c r="C39" s="22"/>
      <c r="D39" s="22"/>
      <c r="E39" s="22"/>
      <c r="F39" s="170">
        <v>0</v>
      </c>
      <c r="G39" s="16"/>
      <c r="H39" s="8"/>
      <c r="I39" s="8"/>
      <c r="J39" s="8"/>
      <c r="K39" s="8"/>
      <c r="L39" s="8"/>
      <c r="M39" s="8"/>
      <c r="N39" s="8"/>
      <c r="O39" s="8"/>
      <c r="P39" s="8"/>
    </row>
    <row r="40" spans="1:16" s="10" customFormat="1" ht="12" x14ac:dyDescent="0.25">
      <c r="A40" s="7"/>
      <c r="B40" s="84"/>
      <c r="C40" s="85"/>
      <c r="D40" s="86"/>
      <c r="E40" s="87" t="s">
        <v>103</v>
      </c>
      <c r="F40" s="169">
        <f>SUM(F36:F39)</f>
        <v>0</v>
      </c>
      <c r="G40" s="16"/>
      <c r="H40" s="8"/>
      <c r="I40" s="8"/>
      <c r="J40" s="8"/>
      <c r="K40" s="8"/>
      <c r="L40" s="8"/>
      <c r="M40" s="8"/>
      <c r="N40" s="8"/>
      <c r="O40" s="8"/>
      <c r="P40" s="8"/>
    </row>
    <row r="41" spans="1:16" s="10" customFormat="1" thickBot="1" x14ac:dyDescent="0.3">
      <c r="A41" s="7"/>
      <c r="B41" s="46"/>
      <c r="C41" s="8"/>
      <c r="D41" s="12"/>
      <c r="E41" s="51"/>
      <c r="F41" s="168"/>
      <c r="G41" s="16"/>
      <c r="H41" s="8"/>
      <c r="I41" s="8"/>
      <c r="J41" s="8"/>
      <c r="K41" s="8"/>
      <c r="L41" s="8"/>
      <c r="M41" s="8"/>
      <c r="N41" s="8"/>
      <c r="O41" s="8"/>
      <c r="P41" s="8"/>
    </row>
    <row r="42" spans="1:16" s="10" customFormat="1" thickBot="1" x14ac:dyDescent="0.3">
      <c r="A42" s="7"/>
      <c r="B42" s="49"/>
      <c r="C42" s="29"/>
      <c r="D42" s="30"/>
      <c r="E42" s="88" t="s">
        <v>104</v>
      </c>
      <c r="F42" s="171">
        <f>F23+F25+F33+F40</f>
        <v>0</v>
      </c>
      <c r="G42" s="95"/>
      <c r="H42" s="8"/>
      <c r="I42" s="8"/>
      <c r="J42" s="8"/>
      <c r="K42" s="8"/>
      <c r="L42" s="8"/>
      <c r="M42" s="8"/>
      <c r="N42" s="8"/>
      <c r="O42" s="8"/>
      <c r="P42" s="8"/>
    </row>
    <row r="43" spans="1:16" s="10" customFormat="1" thickBot="1" x14ac:dyDescent="0.3">
      <c r="A43" s="7"/>
      <c r="B43" s="8"/>
      <c r="C43" s="8"/>
      <c r="D43" s="12"/>
      <c r="E43" s="51"/>
      <c r="F43" s="168"/>
      <c r="G43" s="82"/>
      <c r="H43" s="8"/>
      <c r="I43" s="8"/>
      <c r="J43" s="8"/>
      <c r="K43" s="8"/>
      <c r="L43" s="8"/>
      <c r="M43" s="8"/>
      <c r="N43" s="8"/>
      <c r="O43" s="8"/>
      <c r="P43" s="8"/>
    </row>
    <row r="44" spans="1:16" s="10" customFormat="1" ht="15.75" x14ac:dyDescent="0.25">
      <c r="A44" s="96" t="s">
        <v>105</v>
      </c>
      <c r="B44" s="93" t="s">
        <v>106</v>
      </c>
      <c r="C44" s="81"/>
      <c r="D44" s="81"/>
      <c r="E44" s="81"/>
      <c r="F44" s="163"/>
      <c r="G44" s="15"/>
      <c r="H44" s="8"/>
      <c r="I44" s="9"/>
      <c r="J44" s="8"/>
      <c r="K44" s="8"/>
      <c r="L44" s="8"/>
      <c r="M44" s="8"/>
      <c r="N44" s="8"/>
      <c r="O44" s="8"/>
      <c r="P44" s="8"/>
    </row>
    <row r="45" spans="1:16" s="10" customFormat="1" ht="12" x14ac:dyDescent="0.25">
      <c r="A45" s="7"/>
      <c r="B45" s="46" t="s">
        <v>86</v>
      </c>
      <c r="C45" s="11"/>
      <c r="D45" s="11"/>
      <c r="E45" s="2"/>
      <c r="F45" s="164"/>
      <c r="G45" s="16"/>
      <c r="H45" s="8"/>
      <c r="I45" s="9"/>
      <c r="J45" s="8"/>
      <c r="K45" s="8"/>
      <c r="L45" s="8"/>
      <c r="M45" s="8"/>
      <c r="N45" s="8"/>
      <c r="O45" s="8"/>
      <c r="P45" s="8"/>
    </row>
    <row r="46" spans="1:16" s="10" customFormat="1" ht="12" x14ac:dyDescent="0.25">
      <c r="A46" s="7"/>
      <c r="B46" s="47" t="s">
        <v>87</v>
      </c>
      <c r="C46" s="17" t="s">
        <v>88</v>
      </c>
      <c r="D46" s="4" t="s">
        <v>89</v>
      </c>
      <c r="E46" s="17" t="s">
        <v>90</v>
      </c>
      <c r="F46" s="165" t="s">
        <v>91</v>
      </c>
      <c r="G46" s="16"/>
      <c r="H46" s="8"/>
      <c r="I46" s="9"/>
      <c r="J46" s="8"/>
      <c r="K46" s="8"/>
      <c r="L46" s="8"/>
      <c r="M46" s="8"/>
      <c r="N46" s="8"/>
      <c r="O46" s="8"/>
      <c r="P46" s="8"/>
    </row>
    <row r="47" spans="1:16" s="10" customFormat="1" ht="12" x14ac:dyDescent="0.25">
      <c r="A47" s="7"/>
      <c r="B47" s="77"/>
      <c r="C47" s="97"/>
      <c r="D47" s="21"/>
      <c r="E47" s="22"/>
      <c r="F47" s="158">
        <f t="shared" ref="F47:F55" si="1">$D47*E47</f>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77"/>
      <c r="C54" s="97"/>
      <c r="D54" s="21"/>
      <c r="E54" s="22"/>
      <c r="F54" s="158">
        <f t="shared" si="1"/>
        <v>0</v>
      </c>
      <c r="G54" s="16"/>
      <c r="H54" s="8"/>
      <c r="I54" s="9"/>
      <c r="J54" s="8"/>
      <c r="K54" s="8"/>
      <c r="L54" s="8"/>
      <c r="M54" s="8"/>
      <c r="N54" s="8"/>
      <c r="O54" s="8"/>
      <c r="P54" s="8"/>
    </row>
    <row r="55" spans="1:16" s="10" customFormat="1" ht="12" x14ac:dyDescent="0.25">
      <c r="A55" s="7"/>
      <c r="B55" s="77"/>
      <c r="C55" s="97"/>
      <c r="D55" s="21"/>
      <c r="E55" s="22"/>
      <c r="F55" s="158">
        <f t="shared" si="1"/>
        <v>0</v>
      </c>
      <c r="G55" s="16"/>
      <c r="H55" s="8"/>
      <c r="I55" s="9"/>
      <c r="J55" s="8"/>
      <c r="K55" s="8"/>
      <c r="L55" s="8"/>
      <c r="M55" s="8"/>
      <c r="N55" s="8"/>
      <c r="O55" s="8"/>
      <c r="P55" s="8"/>
    </row>
    <row r="56" spans="1:16" s="10" customFormat="1" ht="12" x14ac:dyDescent="0.25">
      <c r="A56" s="7"/>
      <c r="B56" s="48"/>
      <c r="C56" s="2"/>
      <c r="D56" s="24"/>
      <c r="E56" s="25" t="s">
        <v>96</v>
      </c>
      <c r="F56" s="158">
        <f>SUM(F47:F55)</f>
        <v>0</v>
      </c>
      <c r="G56" s="16"/>
      <c r="H56" s="8"/>
      <c r="I56" s="9"/>
      <c r="J56" s="8"/>
      <c r="K56" s="8"/>
      <c r="L56" s="8"/>
      <c r="M56" s="8"/>
      <c r="N56" s="8"/>
      <c r="O56" s="8"/>
      <c r="P56" s="8"/>
    </row>
    <row r="57" spans="1:16" s="10" customFormat="1" ht="12" x14ac:dyDescent="0.25">
      <c r="A57" s="7"/>
      <c r="B57" s="46"/>
      <c r="C57" s="8"/>
      <c r="D57" s="26"/>
      <c r="E57" s="26"/>
      <c r="F57" s="166"/>
      <c r="G57" s="16"/>
      <c r="H57" s="8"/>
      <c r="I57" s="9"/>
      <c r="J57" s="8"/>
      <c r="K57" s="8"/>
      <c r="L57" s="8"/>
      <c r="M57" s="8"/>
      <c r="N57" s="8"/>
      <c r="O57" s="8"/>
      <c r="P57" s="8"/>
    </row>
    <row r="58" spans="1:16" s="10" customFormat="1" ht="12" x14ac:dyDescent="0.25">
      <c r="A58" s="7"/>
      <c r="B58" s="46" t="s">
        <v>97</v>
      </c>
      <c r="C58" s="8"/>
      <c r="D58" s="2"/>
      <c r="E58" s="27"/>
      <c r="F58" s="167">
        <f>F56*0.15</f>
        <v>0</v>
      </c>
      <c r="G58" s="28"/>
      <c r="H58" s="8"/>
      <c r="I58" s="9"/>
      <c r="J58" s="8"/>
      <c r="K58" s="8"/>
      <c r="L58" s="8"/>
      <c r="M58" s="8"/>
      <c r="N58" s="8"/>
      <c r="O58" s="8"/>
      <c r="P58" s="8"/>
    </row>
    <row r="59" spans="1:16" s="10" customFormat="1" ht="12" x14ac:dyDescent="0.25">
      <c r="A59" s="7"/>
      <c r="B59" s="46"/>
      <c r="C59" s="8"/>
      <c r="D59" s="12"/>
      <c r="E59" s="51"/>
      <c r="F59" s="168"/>
      <c r="G59" s="16"/>
      <c r="H59" s="8"/>
      <c r="I59" s="9"/>
      <c r="J59" s="8"/>
      <c r="K59" s="8"/>
      <c r="L59" s="8"/>
      <c r="M59" s="8"/>
      <c r="N59" s="8"/>
      <c r="O59" s="8"/>
      <c r="P59" s="8"/>
    </row>
    <row r="60" spans="1:16" s="10" customFormat="1" ht="12" x14ac:dyDescent="0.25">
      <c r="A60" s="7"/>
      <c r="B60" s="46"/>
      <c r="C60" s="8"/>
      <c r="D60" s="12"/>
      <c r="E60" s="51"/>
      <c r="F60" s="168"/>
      <c r="G60" s="16"/>
      <c r="H60" s="8"/>
      <c r="I60" s="9"/>
      <c r="J60" s="8"/>
      <c r="K60" s="8"/>
      <c r="L60" s="8"/>
      <c r="M60" s="8"/>
      <c r="N60" s="8"/>
      <c r="O60" s="8"/>
      <c r="P60" s="8"/>
    </row>
    <row r="61" spans="1:16" s="10" customFormat="1" ht="12" x14ac:dyDescent="0.25">
      <c r="A61" s="7"/>
      <c r="B61" s="46" t="s">
        <v>98</v>
      </c>
      <c r="C61" s="8"/>
      <c r="D61" s="12"/>
      <c r="E61" s="51"/>
      <c r="F61" s="168"/>
      <c r="G61" s="16"/>
      <c r="H61" s="8"/>
      <c r="I61" s="9"/>
      <c r="J61" s="8"/>
      <c r="K61" s="8"/>
      <c r="L61" s="8"/>
      <c r="M61" s="8"/>
      <c r="N61" s="8"/>
      <c r="O61" s="8"/>
      <c r="P61" s="8"/>
    </row>
    <row r="62" spans="1:16" s="10" customFormat="1" ht="12" x14ac:dyDescent="0.25">
      <c r="A62" s="7"/>
      <c r="B62" s="47" t="s">
        <v>99</v>
      </c>
      <c r="C62" s="8"/>
      <c r="D62" s="4" t="s">
        <v>89</v>
      </c>
      <c r="E62" s="17" t="s">
        <v>90</v>
      </c>
      <c r="F62" s="165" t="s">
        <v>91</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89"/>
      <c r="C65" s="22"/>
      <c r="D65" s="22"/>
      <c r="E65" s="22"/>
      <c r="F65" s="158">
        <f>$D65*E65</f>
        <v>0</v>
      </c>
      <c r="G65" s="16"/>
      <c r="H65" s="8"/>
      <c r="I65" s="9"/>
      <c r="J65" s="8"/>
      <c r="K65" s="8"/>
      <c r="L65" s="8"/>
      <c r="M65" s="8"/>
      <c r="N65" s="8"/>
      <c r="O65" s="8"/>
      <c r="P65" s="8"/>
    </row>
    <row r="66" spans="1:16" s="10" customFormat="1" ht="12" x14ac:dyDescent="0.25">
      <c r="A66" s="7"/>
      <c r="B66" s="89"/>
      <c r="C66" s="22"/>
      <c r="D66" s="22"/>
      <c r="E66" s="22"/>
      <c r="F66" s="158">
        <f>$D66*E66</f>
        <v>0</v>
      </c>
      <c r="G66" s="16"/>
      <c r="H66" s="8"/>
      <c r="I66" s="9"/>
      <c r="J66" s="8"/>
      <c r="K66" s="8"/>
      <c r="L66" s="8"/>
      <c r="M66" s="8"/>
      <c r="N66" s="8"/>
      <c r="O66" s="8"/>
      <c r="P66" s="8"/>
    </row>
    <row r="67" spans="1:16" s="10" customFormat="1" ht="12" x14ac:dyDescent="0.25">
      <c r="A67" s="7"/>
      <c r="B67" s="46"/>
      <c r="C67" s="8"/>
      <c r="D67" s="2"/>
      <c r="E67" s="87" t="s">
        <v>100</v>
      </c>
      <c r="F67" s="169">
        <f>SUM(F63:F66)</f>
        <v>0</v>
      </c>
      <c r="G67" s="16"/>
      <c r="H67" s="8"/>
      <c r="I67" s="9"/>
      <c r="J67" s="8"/>
      <c r="K67" s="8"/>
      <c r="L67" s="8"/>
      <c r="M67" s="8"/>
      <c r="N67" s="8"/>
      <c r="O67" s="8"/>
      <c r="P67" s="8"/>
    </row>
    <row r="68" spans="1:16" s="10" customFormat="1" ht="12" x14ac:dyDescent="0.25">
      <c r="A68" s="7"/>
      <c r="B68" s="46" t="s">
        <v>101</v>
      </c>
      <c r="C68" s="8"/>
      <c r="D68" s="12"/>
      <c r="E68" s="51"/>
      <c r="F68" s="168"/>
      <c r="G68" s="16"/>
      <c r="H68" s="8"/>
      <c r="I68" s="9"/>
      <c r="J68" s="8"/>
      <c r="K68" s="8"/>
      <c r="L68" s="8"/>
      <c r="M68" s="8"/>
      <c r="N68" s="8"/>
      <c r="O68" s="8"/>
      <c r="P68" s="8"/>
    </row>
    <row r="69" spans="1:16" s="10" customFormat="1" ht="12" x14ac:dyDescent="0.25">
      <c r="A69" s="7"/>
      <c r="B69" s="47" t="s">
        <v>99</v>
      </c>
      <c r="C69" s="8"/>
      <c r="E69" s="51"/>
      <c r="F69" s="165" t="s">
        <v>102</v>
      </c>
      <c r="G69" s="16"/>
      <c r="H69" s="8"/>
      <c r="I69" s="9"/>
      <c r="J69" s="8"/>
      <c r="K69" s="8"/>
      <c r="L69" s="8"/>
      <c r="M69" s="8"/>
      <c r="N69" s="8"/>
      <c r="O69" s="8"/>
      <c r="P69" s="8"/>
    </row>
    <row r="70" spans="1:16" s="10" customFormat="1" ht="12" x14ac:dyDescent="0.25">
      <c r="A70" s="7"/>
      <c r="B70" s="89"/>
      <c r="C70" s="22"/>
      <c r="D70" s="22"/>
      <c r="E70" s="22"/>
      <c r="F70" s="170">
        <v>0</v>
      </c>
      <c r="G70" s="16"/>
      <c r="H70" s="8"/>
      <c r="I70" s="9"/>
      <c r="J70" s="8"/>
      <c r="K70" s="8"/>
      <c r="L70" s="8"/>
      <c r="M70" s="8"/>
      <c r="N70" s="8"/>
      <c r="O70" s="8"/>
      <c r="P70" s="8"/>
    </row>
    <row r="71" spans="1:16" s="10" customFormat="1" ht="12" x14ac:dyDescent="0.25">
      <c r="A71" s="7"/>
      <c r="B71" s="89"/>
      <c r="C71" s="22"/>
      <c r="D71" s="22"/>
      <c r="E71" s="22"/>
      <c r="F71" s="170">
        <v>0</v>
      </c>
      <c r="G71" s="16"/>
      <c r="H71" s="8"/>
      <c r="I71" s="9"/>
      <c r="J71" s="8"/>
      <c r="K71" s="8"/>
      <c r="L71" s="8"/>
      <c r="M71" s="8"/>
      <c r="N71" s="8"/>
      <c r="O71" s="8"/>
      <c r="P71" s="8"/>
    </row>
    <row r="72" spans="1:16" s="10" customFormat="1" ht="12" x14ac:dyDescent="0.25">
      <c r="A72" s="7"/>
      <c r="B72" s="89"/>
      <c r="C72" s="22"/>
      <c r="D72" s="22"/>
      <c r="E72" s="22"/>
      <c r="F72" s="170">
        <v>0</v>
      </c>
      <c r="G72" s="16"/>
      <c r="H72" s="8"/>
      <c r="I72" s="9"/>
      <c r="J72" s="8"/>
      <c r="K72" s="8"/>
      <c r="L72" s="8"/>
      <c r="M72" s="8"/>
      <c r="N72" s="8"/>
      <c r="O72" s="8"/>
      <c r="P72" s="8"/>
    </row>
    <row r="73" spans="1:16" s="10" customFormat="1" ht="12" x14ac:dyDescent="0.25">
      <c r="A73" s="7"/>
      <c r="B73" s="89"/>
      <c r="C73" s="22"/>
      <c r="D73" s="22"/>
      <c r="E73" s="22"/>
      <c r="F73" s="170">
        <v>0</v>
      </c>
      <c r="G73" s="16"/>
      <c r="H73" s="8"/>
      <c r="I73" s="9"/>
      <c r="J73" s="8"/>
      <c r="K73" s="8"/>
      <c r="L73" s="8"/>
      <c r="M73" s="8"/>
      <c r="N73" s="8"/>
      <c r="O73" s="8"/>
      <c r="P73" s="8"/>
    </row>
    <row r="74" spans="1:16" s="10" customFormat="1" ht="12" x14ac:dyDescent="0.25">
      <c r="A74" s="7"/>
      <c r="B74" s="84"/>
      <c r="C74" s="85"/>
      <c r="D74" s="86"/>
      <c r="E74" s="87" t="s">
        <v>103</v>
      </c>
      <c r="F74" s="169">
        <f>SUM(F70:F73)</f>
        <v>0</v>
      </c>
      <c r="G74" s="16"/>
      <c r="H74" s="8"/>
      <c r="I74" s="9"/>
      <c r="J74" s="8"/>
      <c r="K74" s="8"/>
      <c r="L74" s="8"/>
      <c r="M74" s="8"/>
      <c r="N74" s="8"/>
      <c r="O74" s="8"/>
      <c r="P74" s="8"/>
    </row>
    <row r="75" spans="1:16" s="10" customFormat="1" thickBot="1" x14ac:dyDescent="0.3">
      <c r="A75" s="7"/>
      <c r="B75" s="46"/>
      <c r="C75" s="8"/>
      <c r="D75" s="12"/>
      <c r="E75" s="51"/>
      <c r="F75" s="168"/>
      <c r="G75" s="16"/>
      <c r="H75" s="8"/>
      <c r="I75" s="9"/>
      <c r="J75" s="8"/>
      <c r="K75" s="8"/>
      <c r="L75" s="8"/>
      <c r="M75" s="8"/>
      <c r="N75" s="8"/>
      <c r="O75" s="8"/>
      <c r="P75" s="8"/>
    </row>
    <row r="76" spans="1:16" s="10" customFormat="1" thickBot="1" x14ac:dyDescent="0.3">
      <c r="A76" s="7"/>
      <c r="B76" s="49"/>
      <c r="C76" s="29"/>
      <c r="D76" s="30"/>
      <c r="E76" s="88" t="s">
        <v>107</v>
      </c>
      <c r="F76" s="171">
        <f>F56+F58+F67+F74</f>
        <v>0</v>
      </c>
      <c r="G76" s="95"/>
      <c r="H76" s="8"/>
      <c r="I76" s="9"/>
      <c r="J76" s="8"/>
      <c r="K76" s="8"/>
      <c r="L76" s="8"/>
      <c r="M76" s="8"/>
      <c r="N76" s="8"/>
      <c r="O76" s="8"/>
      <c r="P76" s="8"/>
    </row>
    <row r="77" spans="1:16" s="10" customFormat="1" thickBot="1" x14ac:dyDescent="0.3">
      <c r="A77" s="7"/>
      <c r="B77" s="8"/>
      <c r="C77" s="8"/>
      <c r="D77" s="12"/>
      <c r="E77" s="51"/>
      <c r="F77" s="168"/>
      <c r="G77" s="34"/>
      <c r="H77" s="8"/>
      <c r="I77" s="9"/>
      <c r="J77" s="8"/>
      <c r="K77" s="8"/>
      <c r="L77" s="8"/>
      <c r="M77" s="8"/>
      <c r="N77" s="8"/>
      <c r="O77" s="8"/>
      <c r="P77" s="8"/>
    </row>
    <row r="78" spans="1:16" s="10" customFormat="1" ht="15.75" x14ac:dyDescent="0.25">
      <c r="A78" s="96" t="s">
        <v>108</v>
      </c>
      <c r="B78" s="93" t="s">
        <v>109</v>
      </c>
      <c r="C78" s="81"/>
      <c r="D78" s="33"/>
      <c r="E78" s="14"/>
      <c r="F78" s="163"/>
      <c r="G78" s="15"/>
      <c r="H78" s="8"/>
      <c r="I78" s="9"/>
      <c r="J78" s="8"/>
      <c r="K78" s="8"/>
      <c r="L78" s="8"/>
      <c r="M78" s="8"/>
      <c r="N78" s="8"/>
      <c r="O78" s="8"/>
      <c r="P78" s="8"/>
    </row>
    <row r="79" spans="1:16" s="10" customFormat="1" ht="12" x14ac:dyDescent="0.25">
      <c r="A79" s="7"/>
      <c r="B79" s="46"/>
      <c r="C79" s="17"/>
      <c r="D79" s="4"/>
      <c r="E79" s="17"/>
      <c r="F79" s="164"/>
      <c r="G79" s="16"/>
      <c r="H79" s="8"/>
      <c r="I79" s="9"/>
      <c r="J79" s="8"/>
      <c r="K79" s="8"/>
      <c r="L79" s="8"/>
      <c r="M79" s="8"/>
      <c r="N79" s="8"/>
      <c r="O79" s="8"/>
      <c r="P79" s="8"/>
    </row>
    <row r="80" spans="1:16" s="10" customFormat="1" ht="12" x14ac:dyDescent="0.25">
      <c r="A80" s="7"/>
      <c r="B80" s="135" t="s">
        <v>110</v>
      </c>
      <c r="C80" s="17" t="s">
        <v>88</v>
      </c>
      <c r="D80" s="4" t="s">
        <v>111</v>
      </c>
      <c r="E80" s="17" t="s">
        <v>112</v>
      </c>
      <c r="F80" s="165" t="s">
        <v>102</v>
      </c>
      <c r="G80" s="16"/>
      <c r="H80" s="8"/>
      <c r="I80" s="9"/>
      <c r="J80" s="8"/>
      <c r="K80" s="8"/>
      <c r="L80" s="8"/>
      <c r="M80" s="8"/>
      <c r="N80" s="8"/>
      <c r="O80" s="8"/>
      <c r="P80" s="8"/>
    </row>
    <row r="81" spans="1:16" s="10" customFormat="1" ht="12" x14ac:dyDescent="0.25">
      <c r="A81" s="7"/>
      <c r="B81" s="77"/>
      <c r="C81" s="97"/>
      <c r="D81" s="78"/>
      <c r="E81" s="78"/>
      <c r="F81" s="172">
        <f>D81*E81</f>
        <v>0</v>
      </c>
      <c r="G81" s="32"/>
      <c r="H81" s="8"/>
      <c r="I81" s="9"/>
      <c r="J81" s="8"/>
      <c r="K81" s="8"/>
      <c r="L81" s="8"/>
      <c r="M81" s="8"/>
      <c r="N81" s="8"/>
      <c r="O81" s="8"/>
      <c r="P81" s="8"/>
    </row>
    <row r="82" spans="1:16" s="10" customFormat="1" ht="12" x14ac:dyDescent="0.25">
      <c r="A82" s="7"/>
      <c r="B82" s="77"/>
      <c r="C82" s="97"/>
      <c r="D82" s="78"/>
      <c r="E82" s="78"/>
      <c r="F82" s="172">
        <f t="shared" ref="F82:F88" si="2">D82*E82</f>
        <v>0</v>
      </c>
      <c r="G82" s="32"/>
      <c r="H82" s="8"/>
      <c r="I82" s="9"/>
      <c r="J82" s="8"/>
      <c r="K82" s="8"/>
      <c r="L82" s="8"/>
      <c r="M82" s="8"/>
      <c r="N82" s="8"/>
      <c r="O82" s="8"/>
      <c r="P82" s="8"/>
    </row>
    <row r="83" spans="1:16" s="10" customFormat="1" ht="12" x14ac:dyDescent="0.25">
      <c r="A83" s="7"/>
      <c r="B83" s="77"/>
      <c r="C83" s="97"/>
      <c r="D83" s="78"/>
      <c r="E83" s="78"/>
      <c r="F83" s="172">
        <f t="shared" si="2"/>
        <v>0</v>
      </c>
      <c r="G83" s="32"/>
      <c r="H83" s="8"/>
      <c r="I83" s="9"/>
      <c r="J83" s="8"/>
      <c r="K83" s="8"/>
      <c r="L83" s="8"/>
      <c r="M83" s="8"/>
      <c r="N83" s="8"/>
      <c r="O83" s="8"/>
      <c r="P83" s="8"/>
    </row>
    <row r="84" spans="1:16" s="10" customFormat="1" ht="12" x14ac:dyDescent="0.25">
      <c r="A84" s="7"/>
      <c r="B84" s="77"/>
      <c r="C84" s="97"/>
      <c r="D84" s="78"/>
      <c r="E84" s="78"/>
      <c r="F84" s="172">
        <f t="shared" si="2"/>
        <v>0</v>
      </c>
      <c r="G84" s="32"/>
      <c r="H84" s="8"/>
      <c r="I84" s="9"/>
      <c r="J84" s="8"/>
      <c r="K84" s="8"/>
      <c r="L84" s="8"/>
      <c r="M84" s="8"/>
      <c r="N84" s="8"/>
      <c r="O84" s="8"/>
      <c r="P84" s="8"/>
    </row>
    <row r="85" spans="1:16" s="10" customFormat="1" ht="12" x14ac:dyDescent="0.25">
      <c r="A85" s="7"/>
      <c r="B85" s="77"/>
      <c r="C85" s="97"/>
      <c r="D85" s="78"/>
      <c r="E85" s="78"/>
      <c r="F85" s="172">
        <f t="shared" si="2"/>
        <v>0</v>
      </c>
      <c r="G85" s="32"/>
      <c r="H85" s="8"/>
      <c r="I85" s="9"/>
      <c r="J85" s="8"/>
      <c r="K85" s="8"/>
      <c r="L85" s="8"/>
      <c r="M85" s="8"/>
      <c r="N85" s="8"/>
      <c r="O85" s="8"/>
      <c r="P85" s="8"/>
    </row>
    <row r="86" spans="1:16" s="10" customFormat="1" ht="12" x14ac:dyDescent="0.25">
      <c r="A86" s="7"/>
      <c r="B86" s="79"/>
      <c r="C86" s="98"/>
      <c r="D86" s="80"/>
      <c r="E86" s="80"/>
      <c r="F86" s="172">
        <f t="shared" si="2"/>
        <v>0</v>
      </c>
      <c r="G86" s="32"/>
      <c r="H86" s="8"/>
      <c r="I86" s="9"/>
      <c r="J86" s="8"/>
      <c r="K86" s="8"/>
      <c r="L86" s="8"/>
      <c r="M86" s="8"/>
      <c r="N86" s="8"/>
      <c r="O86" s="8"/>
      <c r="P86" s="8"/>
    </row>
    <row r="87" spans="1:16" s="10" customFormat="1" ht="12" x14ac:dyDescent="0.25">
      <c r="A87" s="7"/>
      <c r="B87" s="79"/>
      <c r="C87" s="98"/>
      <c r="D87" s="80"/>
      <c r="E87" s="80"/>
      <c r="F87" s="172">
        <f t="shared" si="2"/>
        <v>0</v>
      </c>
      <c r="G87" s="32"/>
      <c r="H87" s="8"/>
      <c r="I87" s="9"/>
      <c r="J87" s="8"/>
      <c r="K87" s="8"/>
      <c r="L87" s="8"/>
      <c r="M87" s="8"/>
      <c r="N87" s="8"/>
      <c r="O87" s="8"/>
      <c r="P87" s="8"/>
    </row>
    <row r="88" spans="1:16" s="10" customFormat="1" ht="12" x14ac:dyDescent="0.25">
      <c r="A88" s="1"/>
      <c r="B88" s="79"/>
      <c r="C88" s="98"/>
      <c r="D88" s="80"/>
      <c r="E88" s="80"/>
      <c r="F88" s="172">
        <f t="shared" si="2"/>
        <v>0</v>
      </c>
      <c r="G88" s="32"/>
      <c r="H88" s="8"/>
      <c r="I88" s="9"/>
      <c r="J88" s="8"/>
      <c r="K88" s="8"/>
      <c r="L88" s="8"/>
      <c r="M88" s="8"/>
      <c r="N88" s="8"/>
      <c r="O88" s="8"/>
      <c r="P88" s="8"/>
    </row>
    <row r="89" spans="1:16" s="10" customFormat="1" thickBot="1" x14ac:dyDescent="0.3">
      <c r="A89" s="1"/>
      <c r="B89" s="48"/>
      <c r="C89" s="2"/>
      <c r="D89" s="3"/>
      <c r="E89" s="2"/>
      <c r="F89" s="173"/>
      <c r="G89" s="32"/>
      <c r="H89" s="8"/>
      <c r="I89" s="9"/>
      <c r="J89" s="8"/>
      <c r="K89" s="8"/>
      <c r="L89" s="8"/>
      <c r="M89" s="8"/>
      <c r="N89" s="8"/>
      <c r="O89" s="8"/>
      <c r="P89" s="8"/>
    </row>
    <row r="90" spans="1:16" s="10" customFormat="1" thickBot="1" x14ac:dyDescent="0.3">
      <c r="A90" s="7"/>
      <c r="B90" s="49"/>
      <c r="C90" s="29"/>
      <c r="D90" s="30"/>
      <c r="E90" s="88" t="s">
        <v>113</v>
      </c>
      <c r="F90" s="171">
        <f>SUM(F81:F88)</f>
        <v>0</v>
      </c>
      <c r="G90" s="31"/>
      <c r="H90" s="8"/>
      <c r="I90" s="9"/>
      <c r="J90" s="8"/>
      <c r="K90" s="8"/>
      <c r="L90" s="8"/>
      <c r="M90" s="8"/>
      <c r="N90" s="8"/>
      <c r="O90" s="8"/>
      <c r="P90" s="8"/>
    </row>
    <row r="91" spans="1:16" s="10" customFormat="1" ht="12" x14ac:dyDescent="0.25">
      <c r="A91" s="7"/>
      <c r="B91" s="8"/>
      <c r="C91" s="8"/>
      <c r="D91" s="12"/>
      <c r="E91" s="51"/>
      <c r="F91" s="168"/>
      <c r="G91" s="34"/>
      <c r="H91" s="8"/>
      <c r="I91" s="9"/>
      <c r="J91" s="8"/>
      <c r="K91" s="8"/>
      <c r="L91" s="8"/>
      <c r="M91" s="8"/>
      <c r="N91" s="8"/>
      <c r="O91" s="8"/>
      <c r="P91" s="8"/>
    </row>
    <row r="92" spans="1:16" s="10" customFormat="1" thickBot="1" x14ac:dyDescent="0.3">
      <c r="A92" s="7"/>
      <c r="B92" s="8"/>
      <c r="C92" s="8"/>
      <c r="D92" s="12"/>
      <c r="E92" s="51"/>
      <c r="F92" s="168"/>
      <c r="G92" s="34"/>
      <c r="H92" s="8"/>
      <c r="I92" s="9"/>
      <c r="J92" s="8"/>
      <c r="K92" s="8"/>
      <c r="L92" s="8"/>
      <c r="M92" s="8"/>
      <c r="N92" s="8"/>
      <c r="O92" s="8"/>
      <c r="P92" s="8"/>
    </row>
    <row r="93" spans="1:16" s="10" customFormat="1" ht="15.75" x14ac:dyDescent="0.25">
      <c r="A93" s="96" t="s">
        <v>114</v>
      </c>
      <c r="B93" s="93" t="s">
        <v>115</v>
      </c>
      <c r="C93" s="81"/>
      <c r="D93" s="81"/>
      <c r="E93" s="81"/>
      <c r="F93" s="163"/>
      <c r="G93" s="15"/>
      <c r="H93" s="8"/>
      <c r="I93" s="9"/>
      <c r="J93" s="8"/>
      <c r="K93" s="8"/>
      <c r="L93" s="8"/>
      <c r="M93" s="8"/>
      <c r="N93" s="8"/>
      <c r="O93" s="8"/>
      <c r="P93" s="8"/>
    </row>
    <row r="94" spans="1:16" s="10" customFormat="1" ht="12" x14ac:dyDescent="0.25">
      <c r="A94" s="7"/>
      <c r="B94" s="46" t="s">
        <v>116</v>
      </c>
      <c r="C94" s="11"/>
      <c r="D94" s="11"/>
      <c r="E94" s="2"/>
      <c r="F94" s="164"/>
      <c r="G94" s="16"/>
      <c r="H94" s="8"/>
      <c r="I94" s="9"/>
      <c r="J94" s="8"/>
      <c r="K94" s="8"/>
      <c r="L94" s="8"/>
      <c r="M94" s="8"/>
      <c r="N94" s="8"/>
      <c r="O94" s="8"/>
      <c r="P94" s="8"/>
    </row>
    <row r="95" spans="1:16" s="10" customFormat="1" ht="12" x14ac:dyDescent="0.25">
      <c r="A95" s="7"/>
      <c r="B95" s="47" t="s">
        <v>117</v>
      </c>
      <c r="C95" s="17" t="s">
        <v>118</v>
      </c>
      <c r="D95" s="4" t="s">
        <v>89</v>
      </c>
      <c r="E95" s="17" t="s">
        <v>90</v>
      </c>
      <c r="F95" s="165" t="s">
        <v>119</v>
      </c>
      <c r="G95" s="16"/>
      <c r="H95" s="8"/>
      <c r="I95" s="9"/>
      <c r="J95" s="8"/>
      <c r="K95" s="8"/>
      <c r="L95" s="8"/>
      <c r="M95" s="8"/>
      <c r="N95" s="8"/>
      <c r="O95" s="8"/>
      <c r="P95" s="8"/>
    </row>
    <row r="96" spans="1:16" s="10" customFormat="1" ht="12" x14ac:dyDescent="0.25">
      <c r="A96" s="7"/>
      <c r="B96" s="77"/>
      <c r="C96" s="21"/>
      <c r="D96" s="21"/>
      <c r="E96" s="22"/>
      <c r="F96" s="158">
        <f>C96*D96*E96</f>
        <v>0</v>
      </c>
      <c r="G96" s="16"/>
      <c r="H96" s="8"/>
      <c r="I96" s="9"/>
      <c r="J96" s="8"/>
      <c r="K96" s="8"/>
      <c r="L96" s="8"/>
      <c r="M96" s="8"/>
      <c r="N96" s="8"/>
      <c r="O96" s="8"/>
      <c r="P96" s="8"/>
    </row>
    <row r="97" spans="1:16" s="10" customFormat="1" ht="12" x14ac:dyDescent="0.25">
      <c r="A97" s="7"/>
      <c r="B97" s="77"/>
      <c r="C97" s="21"/>
      <c r="D97" s="21"/>
      <c r="E97" s="22"/>
      <c r="F97" s="158">
        <f t="shared" ref="F97:F104" si="3">C97*D97*E97</f>
        <v>0</v>
      </c>
      <c r="G97" s="16"/>
      <c r="H97" s="8"/>
      <c r="I97" s="9"/>
      <c r="J97" s="8"/>
      <c r="K97" s="8"/>
      <c r="L97" s="8"/>
      <c r="M97" s="8"/>
      <c r="N97" s="8"/>
      <c r="O97" s="8"/>
      <c r="P97" s="8"/>
    </row>
    <row r="98" spans="1:16" s="10" customFormat="1" ht="12" x14ac:dyDescent="0.25">
      <c r="A98" s="7"/>
      <c r="B98" s="77"/>
      <c r="C98" s="21"/>
      <c r="D98" s="21"/>
      <c r="E98" s="22"/>
      <c r="F98" s="158">
        <f t="shared" si="3"/>
        <v>0</v>
      </c>
      <c r="G98" s="16"/>
      <c r="H98" s="8"/>
      <c r="I98" s="9"/>
      <c r="J98" s="8"/>
      <c r="K98" s="8"/>
      <c r="L98" s="8"/>
      <c r="M98" s="8"/>
      <c r="N98" s="8"/>
      <c r="O98" s="8"/>
      <c r="P98" s="8"/>
    </row>
    <row r="99" spans="1:16" s="10" customFormat="1" ht="12" x14ac:dyDescent="0.25">
      <c r="A99" s="7"/>
      <c r="B99" s="77"/>
      <c r="C99" s="21"/>
      <c r="D99" s="21"/>
      <c r="E99" s="22"/>
      <c r="F99" s="158">
        <f t="shared" si="3"/>
        <v>0</v>
      </c>
      <c r="G99" s="16"/>
      <c r="H99" s="8"/>
      <c r="I99" s="9"/>
      <c r="J99" s="8"/>
      <c r="K99" s="8"/>
      <c r="L99" s="8"/>
      <c r="M99" s="8"/>
      <c r="N99" s="8"/>
      <c r="O99" s="8"/>
      <c r="P99" s="8"/>
    </row>
    <row r="100" spans="1:16" s="10" customFormat="1" ht="12" x14ac:dyDescent="0.25">
      <c r="A100" s="7"/>
      <c r="B100" s="77"/>
      <c r="C100" s="21"/>
      <c r="D100" s="21"/>
      <c r="E100" s="22"/>
      <c r="F100" s="158">
        <f t="shared" si="3"/>
        <v>0</v>
      </c>
      <c r="G100" s="16"/>
      <c r="H100" s="8"/>
      <c r="I100" s="9"/>
      <c r="J100" s="8"/>
      <c r="K100" s="8"/>
      <c r="L100" s="8"/>
      <c r="M100" s="8"/>
      <c r="N100" s="8"/>
      <c r="O100" s="8"/>
      <c r="P100" s="8"/>
    </row>
    <row r="101" spans="1:16" s="10" customFormat="1" ht="12" x14ac:dyDescent="0.25">
      <c r="A101" s="7"/>
      <c r="B101" s="77"/>
      <c r="C101" s="21"/>
      <c r="D101" s="21"/>
      <c r="E101" s="22"/>
      <c r="F101" s="158">
        <f t="shared" si="3"/>
        <v>0</v>
      </c>
      <c r="G101" s="16"/>
      <c r="H101" s="8"/>
      <c r="I101" s="9"/>
      <c r="J101" s="8"/>
      <c r="K101" s="8"/>
      <c r="L101" s="8"/>
      <c r="M101" s="8"/>
      <c r="N101" s="8"/>
      <c r="O101" s="8"/>
      <c r="P101" s="8"/>
    </row>
    <row r="102" spans="1:16" s="10" customFormat="1" ht="12" x14ac:dyDescent="0.25">
      <c r="A102" s="7"/>
      <c r="B102" s="77"/>
      <c r="C102" s="21"/>
      <c r="D102" s="21"/>
      <c r="E102" s="22"/>
      <c r="F102" s="158">
        <f t="shared" si="3"/>
        <v>0</v>
      </c>
      <c r="G102" s="16"/>
      <c r="H102" s="8"/>
      <c r="I102" s="9"/>
      <c r="J102" s="8"/>
      <c r="K102" s="8"/>
      <c r="L102" s="8"/>
      <c r="M102" s="8"/>
      <c r="N102" s="8"/>
      <c r="O102" s="8"/>
      <c r="P102" s="8"/>
    </row>
    <row r="103" spans="1:16" s="10" customFormat="1" ht="12" x14ac:dyDescent="0.25">
      <c r="A103" s="7"/>
      <c r="B103" s="77"/>
      <c r="C103" s="21"/>
      <c r="D103" s="21"/>
      <c r="E103" s="22"/>
      <c r="F103" s="158">
        <f t="shared" si="3"/>
        <v>0</v>
      </c>
      <c r="G103" s="16"/>
      <c r="H103" s="8"/>
      <c r="I103" s="9"/>
      <c r="J103" s="8"/>
      <c r="K103" s="8"/>
      <c r="L103" s="8"/>
      <c r="M103" s="8"/>
      <c r="N103" s="8"/>
      <c r="O103" s="8"/>
      <c r="P103" s="8"/>
    </row>
    <row r="104" spans="1:16" s="10" customFormat="1" ht="12" x14ac:dyDescent="0.25">
      <c r="A104" s="7"/>
      <c r="B104" s="77"/>
      <c r="C104" s="21"/>
      <c r="D104" s="21"/>
      <c r="E104" s="22"/>
      <c r="F104" s="158">
        <f t="shared" si="3"/>
        <v>0</v>
      </c>
      <c r="G104" s="16"/>
      <c r="H104" s="8"/>
      <c r="I104" s="9"/>
      <c r="J104" s="8"/>
      <c r="K104" s="8"/>
      <c r="L104" s="8"/>
      <c r="M104" s="8"/>
      <c r="N104" s="8"/>
      <c r="O104" s="8"/>
      <c r="P104" s="8"/>
    </row>
    <row r="105" spans="1:16" s="10" customFormat="1" ht="12" x14ac:dyDescent="0.25">
      <c r="A105" s="7"/>
      <c r="B105" s="48"/>
      <c r="C105" s="2"/>
      <c r="D105" s="24"/>
      <c r="E105" s="25" t="s">
        <v>120</v>
      </c>
      <c r="F105" s="158">
        <f>SUM(F96:F104)</f>
        <v>0</v>
      </c>
      <c r="G105" s="16"/>
      <c r="H105" s="8"/>
      <c r="I105" s="9"/>
      <c r="J105" s="8"/>
      <c r="K105" s="8"/>
      <c r="L105" s="8"/>
      <c r="M105" s="8"/>
      <c r="N105" s="8"/>
      <c r="O105" s="8"/>
      <c r="P105" s="8"/>
    </row>
    <row r="106" spans="1:16" s="10" customFormat="1" ht="12" x14ac:dyDescent="0.25">
      <c r="A106" s="7"/>
      <c r="B106" s="46"/>
      <c r="C106" s="8"/>
      <c r="D106" s="26"/>
      <c r="E106" s="26"/>
      <c r="F106" s="166"/>
      <c r="G106" s="16"/>
      <c r="H106" s="8"/>
      <c r="I106" s="9"/>
      <c r="J106" s="8"/>
      <c r="K106" s="8"/>
      <c r="L106" s="8"/>
      <c r="M106" s="8"/>
      <c r="N106" s="8"/>
      <c r="O106" s="8"/>
      <c r="P106" s="8"/>
    </row>
    <row r="107" spans="1:16" s="10" customFormat="1" ht="12" x14ac:dyDescent="0.25">
      <c r="A107" s="7"/>
      <c r="B107" s="46"/>
      <c r="C107" s="8"/>
      <c r="D107" s="12"/>
      <c r="E107" s="51"/>
      <c r="F107" s="168"/>
      <c r="G107" s="16"/>
      <c r="H107" s="8"/>
      <c r="I107" s="9"/>
      <c r="J107" s="8"/>
      <c r="K107" s="8"/>
      <c r="L107" s="8"/>
      <c r="M107" s="8"/>
      <c r="N107" s="8"/>
      <c r="O107" s="8"/>
      <c r="P107" s="8"/>
    </row>
    <row r="108" spans="1:16" s="10" customFormat="1" ht="12" x14ac:dyDescent="0.25">
      <c r="A108" s="7"/>
      <c r="B108" s="46" t="s">
        <v>121</v>
      </c>
      <c r="C108" s="8"/>
      <c r="D108" s="12"/>
      <c r="E108" s="51"/>
      <c r="F108" s="168"/>
      <c r="G108" s="83"/>
      <c r="H108" s="8"/>
      <c r="I108" s="9"/>
      <c r="J108" s="8"/>
      <c r="K108" s="8"/>
      <c r="L108" s="8"/>
      <c r="M108" s="8"/>
      <c r="N108" s="8"/>
      <c r="O108" s="8"/>
      <c r="P108" s="8"/>
    </row>
    <row r="109" spans="1:16" s="10" customFormat="1" ht="12" x14ac:dyDescent="0.25">
      <c r="A109" s="7"/>
      <c r="B109" s="47" t="s">
        <v>117</v>
      </c>
      <c r="C109" s="17" t="s">
        <v>122</v>
      </c>
      <c r="D109" s="4" t="s">
        <v>89</v>
      </c>
      <c r="E109" s="17" t="s">
        <v>90</v>
      </c>
      <c r="F109" s="165" t="s">
        <v>91</v>
      </c>
      <c r="G109" s="16"/>
      <c r="H109" s="8"/>
      <c r="I109" s="9"/>
      <c r="J109" s="8"/>
      <c r="K109" s="8"/>
      <c r="L109" s="8"/>
      <c r="M109" s="8"/>
      <c r="N109" s="8"/>
      <c r="O109" s="8"/>
      <c r="P109" s="8"/>
    </row>
    <row r="110" spans="1:16" s="10" customFormat="1" ht="12" x14ac:dyDescent="0.25">
      <c r="A110" s="7"/>
      <c r="B110" s="77"/>
      <c r="C110" s="21"/>
      <c r="D110" s="21"/>
      <c r="E110" s="22"/>
      <c r="F110" s="158">
        <f t="shared" ref="F110:F118" si="4">$D110*E110</f>
        <v>0</v>
      </c>
      <c r="G110" s="16"/>
      <c r="H110" s="8"/>
      <c r="I110" s="9"/>
      <c r="J110" s="8"/>
      <c r="K110" s="8"/>
      <c r="L110" s="8"/>
      <c r="M110" s="8"/>
      <c r="N110" s="8"/>
      <c r="O110" s="8"/>
      <c r="P110" s="8"/>
    </row>
    <row r="111" spans="1:16" s="10" customFormat="1" ht="12" x14ac:dyDescent="0.25">
      <c r="A111" s="7"/>
      <c r="B111" s="77"/>
      <c r="C111" s="21"/>
      <c r="D111" s="21"/>
      <c r="E111" s="22"/>
      <c r="F111" s="158">
        <f t="shared" si="4"/>
        <v>0</v>
      </c>
      <c r="G111" s="16"/>
      <c r="H111" s="8"/>
      <c r="I111" s="9"/>
      <c r="J111" s="8"/>
      <c r="K111" s="8"/>
      <c r="L111" s="8"/>
      <c r="M111" s="8"/>
      <c r="N111" s="8"/>
      <c r="O111" s="8"/>
      <c r="P111" s="8"/>
    </row>
    <row r="112" spans="1:16" s="10" customFormat="1" ht="12" x14ac:dyDescent="0.25">
      <c r="A112" s="7"/>
      <c r="B112" s="77"/>
      <c r="C112" s="21"/>
      <c r="D112" s="21"/>
      <c r="E112" s="22"/>
      <c r="F112" s="158">
        <f t="shared" si="4"/>
        <v>0</v>
      </c>
      <c r="G112" s="16"/>
      <c r="H112" s="8"/>
      <c r="I112" s="9"/>
      <c r="J112" s="8"/>
      <c r="K112" s="8"/>
      <c r="L112" s="8"/>
      <c r="M112" s="8"/>
      <c r="N112" s="8"/>
      <c r="O112" s="8"/>
      <c r="P112" s="8"/>
    </row>
    <row r="113" spans="1:16" s="10" customFormat="1" ht="12" x14ac:dyDescent="0.25">
      <c r="A113" s="7"/>
      <c r="B113" s="77"/>
      <c r="C113" s="21"/>
      <c r="D113" s="21"/>
      <c r="E113" s="22"/>
      <c r="F113" s="158">
        <f t="shared" si="4"/>
        <v>0</v>
      </c>
      <c r="G113" s="16"/>
      <c r="H113" s="8"/>
      <c r="I113" s="9"/>
      <c r="J113" s="8"/>
      <c r="K113" s="8"/>
      <c r="L113" s="8"/>
      <c r="M113" s="8"/>
      <c r="N113" s="8"/>
      <c r="O113" s="8"/>
      <c r="P113" s="8"/>
    </row>
    <row r="114" spans="1:16" s="10" customFormat="1" ht="12" x14ac:dyDescent="0.25">
      <c r="A114" s="7"/>
      <c r="B114" s="77"/>
      <c r="C114" s="21"/>
      <c r="D114" s="21"/>
      <c r="E114" s="22"/>
      <c r="F114" s="158">
        <f t="shared" si="4"/>
        <v>0</v>
      </c>
      <c r="G114" s="16"/>
      <c r="H114" s="8"/>
      <c r="I114" s="9"/>
      <c r="J114" s="8"/>
      <c r="K114" s="8"/>
      <c r="L114" s="8"/>
      <c r="M114" s="8"/>
      <c r="N114" s="8"/>
      <c r="O114" s="8"/>
      <c r="P114" s="8"/>
    </row>
    <row r="115" spans="1:16" s="10" customFormat="1" ht="12" x14ac:dyDescent="0.25">
      <c r="A115" s="7"/>
      <c r="B115" s="77"/>
      <c r="C115" s="21"/>
      <c r="D115" s="21"/>
      <c r="E115" s="22"/>
      <c r="F115" s="158">
        <f t="shared" si="4"/>
        <v>0</v>
      </c>
      <c r="G115" s="16"/>
      <c r="H115" s="8"/>
      <c r="I115" s="9"/>
      <c r="J115" s="8"/>
      <c r="K115" s="8"/>
      <c r="L115" s="8"/>
      <c r="M115" s="8"/>
      <c r="N115" s="8"/>
      <c r="O115" s="8"/>
      <c r="P115" s="8"/>
    </row>
    <row r="116" spans="1:16" s="10" customFormat="1" ht="12" x14ac:dyDescent="0.25">
      <c r="A116" s="7"/>
      <c r="B116" s="77"/>
      <c r="C116" s="21"/>
      <c r="D116" s="21"/>
      <c r="E116" s="22"/>
      <c r="F116" s="158">
        <f t="shared" si="4"/>
        <v>0</v>
      </c>
      <c r="G116" s="16"/>
      <c r="H116" s="8"/>
      <c r="I116" s="9"/>
      <c r="J116" s="8"/>
      <c r="K116" s="8"/>
      <c r="L116" s="8"/>
      <c r="M116" s="8"/>
      <c r="N116" s="8"/>
      <c r="O116" s="8"/>
      <c r="P116" s="8"/>
    </row>
    <row r="117" spans="1:16" s="10" customFormat="1" ht="12" x14ac:dyDescent="0.25">
      <c r="A117" s="7"/>
      <c r="B117" s="77"/>
      <c r="C117" s="21"/>
      <c r="D117" s="21"/>
      <c r="E117" s="22"/>
      <c r="F117" s="158">
        <f t="shared" si="4"/>
        <v>0</v>
      </c>
      <c r="G117" s="16"/>
      <c r="H117" s="8"/>
      <c r="I117" s="9"/>
      <c r="J117" s="8"/>
      <c r="K117" s="8"/>
      <c r="L117" s="8"/>
      <c r="M117" s="8"/>
      <c r="N117" s="8"/>
      <c r="O117" s="8"/>
      <c r="P117" s="8"/>
    </row>
    <row r="118" spans="1:16" s="10" customFormat="1" ht="12" x14ac:dyDescent="0.25">
      <c r="A118" s="7"/>
      <c r="B118" s="77"/>
      <c r="C118" s="21"/>
      <c r="D118" s="21"/>
      <c r="E118" s="22"/>
      <c r="F118" s="158">
        <f t="shared" si="4"/>
        <v>0</v>
      </c>
      <c r="G118" s="16"/>
      <c r="H118" s="8"/>
      <c r="I118" s="9"/>
      <c r="J118" s="8"/>
      <c r="K118" s="8"/>
      <c r="L118" s="8"/>
      <c r="M118" s="8"/>
      <c r="N118" s="8"/>
      <c r="O118" s="8"/>
      <c r="P118" s="8"/>
    </row>
    <row r="119" spans="1:16" s="10" customFormat="1" ht="12" x14ac:dyDescent="0.25">
      <c r="A119" s="7"/>
      <c r="B119" s="48"/>
      <c r="C119" s="2"/>
      <c r="D119" s="24"/>
      <c r="E119" s="25" t="s">
        <v>123</v>
      </c>
      <c r="F119" s="158">
        <f>SUM(F110:F118)</f>
        <v>0</v>
      </c>
      <c r="G119" s="16"/>
      <c r="H119" s="8"/>
      <c r="I119" s="9"/>
      <c r="J119" s="8"/>
      <c r="K119" s="8"/>
      <c r="L119" s="8"/>
      <c r="M119" s="8"/>
      <c r="N119" s="8"/>
      <c r="O119" s="8"/>
      <c r="P119" s="8"/>
    </row>
    <row r="120" spans="1:16" s="10" customFormat="1" ht="12" x14ac:dyDescent="0.25">
      <c r="A120" s="7"/>
      <c r="B120" s="48"/>
      <c r="C120" s="2"/>
      <c r="D120" s="24"/>
      <c r="E120" s="25"/>
      <c r="F120" s="158"/>
      <c r="G120" s="16"/>
      <c r="H120" s="8"/>
      <c r="I120" s="9"/>
      <c r="J120" s="8"/>
      <c r="K120" s="8"/>
      <c r="L120" s="8"/>
      <c r="M120" s="8"/>
      <c r="N120" s="8"/>
      <c r="O120" s="8"/>
      <c r="P120" s="8"/>
    </row>
    <row r="121" spans="1:16" s="6" customFormat="1" ht="14.25" customHeight="1" x14ac:dyDescent="0.25">
      <c r="A121" s="7"/>
      <c r="B121" s="46" t="s">
        <v>97</v>
      </c>
      <c r="C121" s="8"/>
      <c r="D121" s="2"/>
      <c r="E121" s="27"/>
      <c r="F121" s="167">
        <f>(F105+F119)*0.15</f>
        <v>0</v>
      </c>
      <c r="G121" s="28"/>
      <c r="H121" s="2"/>
      <c r="I121" s="5"/>
      <c r="J121" s="13"/>
      <c r="K121" s="2"/>
      <c r="L121" s="2"/>
      <c r="M121" s="2"/>
      <c r="N121" s="2"/>
      <c r="O121" s="2"/>
      <c r="P121" s="2"/>
    </row>
    <row r="122" spans="1:16" s="10" customFormat="1" ht="12" x14ac:dyDescent="0.25">
      <c r="A122" s="7"/>
      <c r="B122" s="46"/>
      <c r="C122" s="8"/>
      <c r="D122" s="12"/>
      <c r="E122" s="51"/>
      <c r="F122" s="168"/>
      <c r="G122" s="16"/>
      <c r="H122" s="8"/>
      <c r="I122" s="9"/>
      <c r="J122" s="8"/>
      <c r="K122" s="8"/>
      <c r="L122" s="8"/>
      <c r="M122" s="8"/>
      <c r="N122" s="8"/>
      <c r="O122" s="8"/>
      <c r="P122" s="8"/>
    </row>
    <row r="123" spans="1:16" s="10" customFormat="1" ht="12" x14ac:dyDescent="0.25">
      <c r="A123" s="7"/>
      <c r="B123" s="46"/>
      <c r="C123" s="8"/>
      <c r="D123" s="12"/>
      <c r="E123" s="51"/>
      <c r="F123" s="168"/>
      <c r="G123" s="83"/>
      <c r="H123" s="8"/>
      <c r="I123" s="9"/>
      <c r="J123" s="8"/>
      <c r="K123" s="8"/>
      <c r="L123" s="8"/>
      <c r="M123" s="8"/>
      <c r="N123" s="8"/>
      <c r="O123" s="8"/>
      <c r="P123" s="8"/>
    </row>
    <row r="124" spans="1:16" s="10" customFormat="1" ht="12" x14ac:dyDescent="0.25">
      <c r="A124" s="7"/>
      <c r="B124" s="46" t="s">
        <v>98</v>
      </c>
      <c r="C124" s="8"/>
      <c r="D124" s="12"/>
      <c r="E124" s="51"/>
      <c r="F124" s="168"/>
      <c r="G124" s="16"/>
      <c r="H124" s="8"/>
      <c r="I124" s="9"/>
      <c r="J124" s="8"/>
      <c r="K124" s="8"/>
      <c r="L124" s="8"/>
      <c r="M124" s="8"/>
      <c r="N124" s="8"/>
      <c r="O124" s="8"/>
      <c r="P124" s="8"/>
    </row>
    <row r="125" spans="1:16" s="10" customFormat="1" ht="12" x14ac:dyDescent="0.25">
      <c r="A125" s="7"/>
      <c r="B125" s="47" t="s">
        <v>99</v>
      </c>
      <c r="C125" s="8"/>
      <c r="D125" s="4" t="s">
        <v>89</v>
      </c>
      <c r="E125" s="17" t="s">
        <v>90</v>
      </c>
      <c r="F125" s="165" t="s">
        <v>91</v>
      </c>
      <c r="G125" s="16"/>
      <c r="H125" s="8"/>
      <c r="I125" s="9"/>
      <c r="J125" s="8"/>
      <c r="K125" s="8"/>
      <c r="L125" s="8"/>
      <c r="M125" s="8"/>
      <c r="N125" s="8"/>
      <c r="O125" s="8"/>
      <c r="P125" s="8"/>
    </row>
    <row r="126" spans="1:16" s="10" customFormat="1" ht="12" x14ac:dyDescent="0.25">
      <c r="A126" s="7"/>
      <c r="B126" s="89"/>
      <c r="C126" s="22"/>
      <c r="D126" s="22"/>
      <c r="E126" s="22"/>
      <c r="F126" s="158">
        <f>$D126*E126</f>
        <v>0</v>
      </c>
      <c r="G126" s="16"/>
      <c r="H126" s="8"/>
      <c r="I126" s="9"/>
      <c r="J126" s="8"/>
      <c r="K126" s="8"/>
      <c r="L126" s="8"/>
      <c r="M126" s="8"/>
      <c r="N126" s="8"/>
      <c r="O126" s="8"/>
      <c r="P126" s="8"/>
    </row>
    <row r="127" spans="1:16" s="10" customFormat="1" ht="12" x14ac:dyDescent="0.25">
      <c r="A127" s="7"/>
      <c r="B127" s="89"/>
      <c r="C127" s="22"/>
      <c r="D127" s="22"/>
      <c r="E127" s="22"/>
      <c r="F127" s="158">
        <f>$D127*E127</f>
        <v>0</v>
      </c>
      <c r="G127" s="16"/>
      <c r="H127" s="8"/>
      <c r="I127" s="9"/>
      <c r="J127" s="8"/>
      <c r="K127" s="8"/>
      <c r="L127" s="8"/>
      <c r="M127" s="8"/>
      <c r="N127" s="8"/>
      <c r="O127" s="8"/>
      <c r="P127" s="8"/>
    </row>
    <row r="128" spans="1:16" s="10" customFormat="1" ht="12" x14ac:dyDescent="0.25">
      <c r="A128" s="7"/>
      <c r="B128" s="89"/>
      <c r="C128" s="22"/>
      <c r="D128" s="22"/>
      <c r="E128" s="22"/>
      <c r="F128" s="158">
        <f>$D128*E128</f>
        <v>0</v>
      </c>
      <c r="G128" s="16"/>
      <c r="H128" s="8"/>
      <c r="I128" s="9"/>
      <c r="J128" s="8"/>
      <c r="K128" s="8"/>
      <c r="L128" s="8"/>
      <c r="M128" s="8"/>
      <c r="N128" s="8"/>
      <c r="O128" s="8"/>
      <c r="P128" s="8"/>
    </row>
    <row r="129" spans="1:16" s="10" customFormat="1" ht="12" x14ac:dyDescent="0.25">
      <c r="A129" s="7"/>
      <c r="B129" s="89"/>
      <c r="C129" s="22"/>
      <c r="D129" s="22"/>
      <c r="E129" s="22"/>
      <c r="F129" s="158">
        <f>$D129*E129</f>
        <v>0</v>
      </c>
      <c r="G129" s="16"/>
      <c r="H129" s="8"/>
      <c r="I129" s="9"/>
      <c r="J129" s="8"/>
      <c r="K129" s="8"/>
      <c r="L129" s="8"/>
      <c r="M129" s="8"/>
      <c r="N129" s="8"/>
      <c r="O129" s="8"/>
      <c r="P129" s="8"/>
    </row>
    <row r="130" spans="1:16" s="10" customFormat="1" ht="12" x14ac:dyDescent="0.25">
      <c r="A130" s="7"/>
      <c r="B130" s="46"/>
      <c r="C130" s="8"/>
      <c r="D130" s="2"/>
      <c r="E130" s="87" t="s">
        <v>100</v>
      </c>
      <c r="F130" s="169">
        <f>SUM(F126:F129)</f>
        <v>0</v>
      </c>
      <c r="G130" s="16"/>
      <c r="H130" s="8"/>
      <c r="I130" s="9"/>
      <c r="J130" s="8"/>
      <c r="K130" s="8"/>
      <c r="L130" s="8"/>
      <c r="M130" s="8"/>
      <c r="N130" s="8"/>
      <c r="O130" s="8"/>
      <c r="P130" s="8"/>
    </row>
    <row r="131" spans="1:16" s="10" customFormat="1" ht="12" x14ac:dyDescent="0.25">
      <c r="A131" s="7"/>
      <c r="B131" s="46" t="s">
        <v>101</v>
      </c>
      <c r="C131" s="8"/>
      <c r="D131" s="12"/>
      <c r="E131" s="51"/>
      <c r="F131" s="168"/>
      <c r="G131" s="16"/>
      <c r="H131" s="8"/>
      <c r="I131" s="9"/>
      <c r="J131" s="8"/>
      <c r="K131" s="8"/>
      <c r="L131" s="8"/>
      <c r="M131" s="8"/>
      <c r="N131" s="8"/>
      <c r="O131" s="8"/>
      <c r="P131" s="8"/>
    </row>
    <row r="132" spans="1:16" s="10" customFormat="1" ht="12" x14ac:dyDescent="0.25">
      <c r="A132" s="7"/>
      <c r="B132" s="47" t="s">
        <v>99</v>
      </c>
      <c r="C132" s="8"/>
      <c r="E132" s="51"/>
      <c r="F132" s="165" t="s">
        <v>102</v>
      </c>
      <c r="G132" s="16"/>
      <c r="H132" s="8"/>
      <c r="I132" s="9"/>
      <c r="J132" s="8"/>
      <c r="K132" s="8"/>
      <c r="L132" s="8"/>
      <c r="M132" s="8"/>
      <c r="N132" s="8"/>
      <c r="O132" s="8"/>
      <c r="P132" s="8"/>
    </row>
    <row r="133" spans="1:16" s="10" customFormat="1" ht="12" x14ac:dyDescent="0.25">
      <c r="A133" s="7"/>
      <c r="B133" s="89"/>
      <c r="C133" s="22"/>
      <c r="D133" s="22"/>
      <c r="E133" s="22"/>
      <c r="F133" s="170">
        <v>0</v>
      </c>
      <c r="G133" s="16"/>
      <c r="H133" s="8"/>
      <c r="I133" s="9"/>
      <c r="J133" s="8"/>
      <c r="K133" s="8"/>
      <c r="L133" s="8"/>
      <c r="M133" s="8"/>
      <c r="N133" s="8"/>
      <c r="O133" s="8"/>
      <c r="P133" s="8"/>
    </row>
    <row r="134" spans="1:16" s="10" customFormat="1" ht="12" x14ac:dyDescent="0.25">
      <c r="A134" s="7"/>
      <c r="B134" s="89"/>
      <c r="C134" s="22"/>
      <c r="D134" s="22"/>
      <c r="E134" s="22"/>
      <c r="F134" s="170">
        <v>0</v>
      </c>
      <c r="G134" s="16"/>
      <c r="H134" s="8"/>
      <c r="I134" s="9"/>
      <c r="J134" s="8"/>
      <c r="K134" s="8"/>
      <c r="L134" s="8"/>
      <c r="M134" s="8"/>
      <c r="N134" s="8"/>
      <c r="O134" s="8"/>
      <c r="P134" s="8"/>
    </row>
    <row r="135" spans="1:16" s="10" customFormat="1" ht="12" x14ac:dyDescent="0.25">
      <c r="A135" s="7"/>
      <c r="B135" s="89"/>
      <c r="C135" s="22"/>
      <c r="D135" s="22"/>
      <c r="E135" s="22"/>
      <c r="F135" s="170">
        <v>0</v>
      </c>
      <c r="G135" s="16"/>
      <c r="H135" s="8"/>
      <c r="I135" s="9"/>
      <c r="J135" s="8"/>
      <c r="K135" s="8"/>
      <c r="L135" s="8"/>
      <c r="M135" s="8"/>
      <c r="N135" s="8"/>
      <c r="O135" s="8"/>
      <c r="P135" s="8"/>
    </row>
    <row r="136" spans="1:16" s="10" customFormat="1" ht="12" x14ac:dyDescent="0.25">
      <c r="A136" s="7"/>
      <c r="B136" s="89"/>
      <c r="C136" s="22"/>
      <c r="D136" s="22"/>
      <c r="E136" s="22"/>
      <c r="F136" s="170">
        <v>0</v>
      </c>
      <c r="G136" s="16"/>
      <c r="H136" s="8"/>
      <c r="I136" s="9"/>
      <c r="J136" s="8"/>
      <c r="K136" s="8"/>
      <c r="L136" s="8"/>
      <c r="M136" s="8"/>
      <c r="N136" s="8"/>
      <c r="O136" s="8"/>
      <c r="P136" s="8"/>
    </row>
    <row r="137" spans="1:16" s="10" customFormat="1" ht="12" x14ac:dyDescent="0.25">
      <c r="A137" s="7"/>
      <c r="B137" s="84"/>
      <c r="C137" s="85"/>
      <c r="D137" s="86"/>
      <c r="E137" s="87" t="s">
        <v>103</v>
      </c>
      <c r="F137" s="169">
        <f>SUM(F133:F136)</f>
        <v>0</v>
      </c>
      <c r="G137" s="16"/>
      <c r="H137" s="8"/>
      <c r="I137" s="9"/>
      <c r="J137" s="8"/>
      <c r="K137" s="8"/>
      <c r="L137" s="8"/>
      <c r="M137" s="8"/>
      <c r="N137" s="8"/>
      <c r="O137" s="8"/>
      <c r="P137" s="8"/>
    </row>
    <row r="138" spans="1:16" s="10" customFormat="1" thickBot="1" x14ac:dyDescent="0.3">
      <c r="A138" s="7"/>
      <c r="B138" s="46"/>
      <c r="C138" s="8"/>
      <c r="D138" s="12"/>
      <c r="E138" s="51"/>
      <c r="F138" s="168"/>
      <c r="G138" s="16"/>
      <c r="H138" s="8"/>
      <c r="I138" s="9"/>
      <c r="J138" s="8"/>
      <c r="L138" s="8"/>
      <c r="M138" s="8"/>
      <c r="N138" s="8"/>
      <c r="O138" s="8"/>
      <c r="P138" s="8"/>
    </row>
    <row r="139" spans="1:16" s="10" customFormat="1" thickBot="1" x14ac:dyDescent="0.3">
      <c r="A139" s="7"/>
      <c r="B139" s="49"/>
      <c r="C139" s="29"/>
      <c r="D139" s="30"/>
      <c r="E139" s="88" t="s">
        <v>124</v>
      </c>
      <c r="F139" s="171">
        <f>F105+F119+F121+F130+F137</f>
        <v>0</v>
      </c>
      <c r="G139" s="95"/>
      <c r="H139" s="8"/>
      <c r="I139" s="9"/>
      <c r="J139" s="8"/>
      <c r="K139" s="8"/>
      <c r="L139" s="8"/>
      <c r="M139" s="8"/>
      <c r="N139" s="8"/>
      <c r="O139" s="8"/>
      <c r="P139" s="8"/>
    </row>
    <row r="140" spans="1:16" s="10" customFormat="1" thickBot="1" x14ac:dyDescent="0.3">
      <c r="A140" s="7"/>
      <c r="B140" s="8"/>
      <c r="C140" s="8"/>
      <c r="D140" s="12"/>
      <c r="E140" s="51"/>
      <c r="F140" s="168"/>
      <c r="G140" s="34"/>
      <c r="H140" s="8"/>
      <c r="I140" s="9"/>
      <c r="J140" s="8"/>
      <c r="K140" s="8">
        <f>K139/2</f>
        <v>0</v>
      </c>
      <c r="L140" s="8"/>
      <c r="M140" s="8"/>
      <c r="N140" s="8"/>
      <c r="O140" s="8"/>
      <c r="P140" s="8"/>
    </row>
    <row r="141" spans="1:16" s="10" customFormat="1" ht="16.5" thickBot="1" x14ac:dyDescent="0.3">
      <c r="A141" s="96" t="s">
        <v>125</v>
      </c>
      <c r="B141" s="94" t="s">
        <v>126</v>
      </c>
      <c r="C141" s="35"/>
      <c r="D141" s="36"/>
      <c r="E141" s="90"/>
      <c r="F141" s="174">
        <f>F42+F76+F90+F139</f>
        <v>0</v>
      </c>
      <c r="G141" s="37"/>
      <c r="H141" s="8"/>
      <c r="I141" s="9"/>
      <c r="J141" s="8"/>
      <c r="K141" s="8"/>
      <c r="L141" s="8"/>
      <c r="M141" s="8"/>
      <c r="N141" s="8"/>
      <c r="O141" s="8"/>
      <c r="P141" s="8"/>
    </row>
    <row r="142" spans="1:16" s="2" customFormat="1" ht="11.25" customHeight="1" thickBot="1" x14ac:dyDescent="0.3">
      <c r="A142" s="1"/>
      <c r="D142" s="3"/>
      <c r="F142" s="175"/>
      <c r="G142" s="4"/>
      <c r="I142" s="5"/>
    </row>
    <row r="143" spans="1:16" s="2" customFormat="1" ht="15.75" x14ac:dyDescent="0.25">
      <c r="A143" s="103"/>
      <c r="B143" s="104"/>
      <c r="C143" s="105"/>
      <c r="D143" s="106" t="s">
        <v>127</v>
      </c>
      <c r="E143" s="107" t="s">
        <v>128</v>
      </c>
      <c r="F143" s="176" t="s">
        <v>129</v>
      </c>
      <c r="G143" s="108"/>
      <c r="H143" s="75"/>
      <c r="I143" s="156" t="s">
        <v>130</v>
      </c>
      <c r="J143" s="109" t="s">
        <v>131</v>
      </c>
    </row>
    <row r="144" spans="1:16" s="2" customFormat="1" ht="12" x14ac:dyDescent="0.25">
      <c r="A144" s="71"/>
      <c r="B144" s="110" t="s">
        <v>104</v>
      </c>
      <c r="C144" s="111"/>
      <c r="D144" s="112">
        <f>F42</f>
        <v>0</v>
      </c>
      <c r="E144" s="112">
        <f>F42</f>
        <v>0</v>
      </c>
      <c r="F144" s="177">
        <f>(E144)*0.5</f>
        <v>0</v>
      </c>
      <c r="G144" s="113"/>
      <c r="H144" s="76"/>
      <c r="I144" s="114">
        <f>IF(F144=0,0,F144/E144)</f>
        <v>0</v>
      </c>
      <c r="J144" s="115"/>
    </row>
    <row r="145" spans="1:16" s="2" customFormat="1" ht="12" x14ac:dyDescent="0.25">
      <c r="A145" s="71"/>
      <c r="B145" s="110" t="s">
        <v>132</v>
      </c>
      <c r="C145" s="111"/>
      <c r="D145" s="112">
        <f>F76</f>
        <v>0</v>
      </c>
      <c r="E145" s="112">
        <f>F76</f>
        <v>0</v>
      </c>
      <c r="F145" s="177">
        <f>(E145)*0.5</f>
        <v>0</v>
      </c>
      <c r="G145" s="113"/>
      <c r="H145" s="76"/>
      <c r="I145" s="114">
        <f>IF(F145=0,0,F145/E145)</f>
        <v>0</v>
      </c>
      <c r="J145" s="115"/>
    </row>
    <row r="146" spans="1:16" s="2" customFormat="1" ht="12" x14ac:dyDescent="0.25">
      <c r="A146" s="71"/>
      <c r="B146" s="110" t="s">
        <v>133</v>
      </c>
      <c r="C146" s="111"/>
      <c r="D146" s="112">
        <f>F90</f>
        <v>0</v>
      </c>
      <c r="E146" s="112">
        <f>IF(F90=0,0,IF((F90/D150&gt;0.2),(0.2*D150),F90))</f>
        <v>0</v>
      </c>
      <c r="F146" s="177">
        <f>E146*0.5</f>
        <v>0</v>
      </c>
      <c r="G146" s="113"/>
      <c r="H146" s="76"/>
      <c r="I146" s="114">
        <f>IF(F146=0,0,F146/E146)</f>
        <v>0</v>
      </c>
      <c r="J146" s="124" t="str">
        <f>IF(E146=0,"0%",E146/$D$150)</f>
        <v>0%</v>
      </c>
    </row>
    <row r="147" spans="1:16" s="2" customFormat="1" ht="12" x14ac:dyDescent="0.25">
      <c r="A147" s="71"/>
      <c r="B147" s="110" t="s">
        <v>134</v>
      </c>
      <c r="C147" s="111"/>
      <c r="D147" s="112">
        <f>F139</f>
        <v>0</v>
      </c>
      <c r="E147" s="112">
        <f>F139</f>
        <v>0</v>
      </c>
      <c r="F147" s="177">
        <f>E147*0.5</f>
        <v>0</v>
      </c>
      <c r="G147" s="113"/>
      <c r="H147" s="76"/>
      <c r="I147" s="114">
        <f>IF(F147=0,0,F147/E147)</f>
        <v>0</v>
      </c>
      <c r="J147" s="115"/>
    </row>
    <row r="148" spans="1:16" s="2" customFormat="1" ht="12" x14ac:dyDescent="0.25">
      <c r="A148" s="71"/>
      <c r="B148" s="110" t="s">
        <v>135</v>
      </c>
      <c r="C148" s="111"/>
      <c r="D148" s="112">
        <f>SUM(D144:D147)</f>
        <v>0</v>
      </c>
      <c r="E148" s="112">
        <f>SUM(E144:E147)</f>
        <v>0</v>
      </c>
      <c r="F148" s="177"/>
      <c r="G148" s="113"/>
      <c r="H148" s="76"/>
      <c r="I148" s="114"/>
      <c r="J148" s="115"/>
    </row>
    <row r="149" spans="1:16" s="2" customFormat="1" thickBot="1" x14ac:dyDescent="0.3">
      <c r="A149" s="71"/>
      <c r="B149" s="110" t="s">
        <v>136</v>
      </c>
      <c r="C149" s="111"/>
      <c r="D149" s="112">
        <f>Deelnemer1!F124+Deelnemer2!F124+Deelnemer3!F124+Deelnemer4!F124+Deelnemer5!F124+Deelnemer6!F124+Deelnemer7!F124</f>
        <v>0</v>
      </c>
      <c r="E149" s="112">
        <f>D149</f>
        <v>0</v>
      </c>
      <c r="F149" s="177"/>
      <c r="G149" s="113"/>
      <c r="H149" s="76"/>
      <c r="I149" s="116"/>
      <c r="J149" s="120"/>
    </row>
    <row r="150" spans="1:16" s="2" customFormat="1" thickBot="1" x14ac:dyDescent="0.3">
      <c r="A150" s="71"/>
      <c r="B150" s="116" t="s">
        <v>137</v>
      </c>
      <c r="C150" s="117"/>
      <c r="D150" s="118">
        <f>D148+D149</f>
        <v>0</v>
      </c>
      <c r="E150" s="118">
        <f>E148+E149</f>
        <v>0</v>
      </c>
      <c r="F150" s="178"/>
      <c r="G150" s="119"/>
      <c r="H150" s="76"/>
      <c r="I150" s="111"/>
      <c r="J150" s="122"/>
    </row>
    <row r="151" spans="1:16" s="2" customFormat="1" ht="16.5" thickBot="1" x14ac:dyDescent="0.3">
      <c r="A151" s="103" t="s">
        <v>138</v>
      </c>
      <c r="B151" s="111"/>
      <c r="C151" s="111"/>
      <c r="D151" s="112"/>
      <c r="E151" s="112"/>
      <c r="F151" s="177"/>
      <c r="G151" s="76"/>
      <c r="H151" s="76"/>
      <c r="I151" s="111"/>
      <c r="J151" s="122"/>
    </row>
    <row r="152" spans="1:16" s="2" customFormat="1" ht="16.5" thickBot="1" x14ac:dyDescent="0.3">
      <c r="A152" s="1"/>
      <c r="B152" s="123" t="s">
        <v>139</v>
      </c>
      <c r="C152" s="72"/>
      <c r="D152" s="73"/>
      <c r="E152" s="72"/>
      <c r="F152" s="179">
        <f>SUM(F144:F149)</f>
        <v>0</v>
      </c>
      <c r="G152" s="74"/>
      <c r="I152" s="5"/>
    </row>
    <row r="153" spans="1:16" s="2" customFormat="1" ht="16.5" thickBot="1" x14ac:dyDescent="0.3">
      <c r="A153" s="96" t="s">
        <v>140</v>
      </c>
      <c r="D153" s="3"/>
      <c r="F153" s="175"/>
      <c r="G153" s="4"/>
      <c r="I153" s="5"/>
    </row>
    <row r="154" spans="1:16" s="2" customFormat="1" ht="12" x14ac:dyDescent="0.25">
      <c r="A154" s="1"/>
      <c r="B154" s="182" t="s">
        <v>141</v>
      </c>
      <c r="C154" s="183"/>
      <c r="D154" s="183"/>
      <c r="E154" s="183"/>
      <c r="F154" s="183"/>
      <c r="G154" s="15"/>
      <c r="I154" s="5"/>
    </row>
    <row r="155" spans="1:16" s="2" customFormat="1" ht="12" x14ac:dyDescent="0.25">
      <c r="A155" s="1"/>
      <c r="B155" s="192"/>
      <c r="C155" s="193"/>
      <c r="D155" s="193"/>
      <c r="E155" s="193"/>
      <c r="F155" s="193"/>
      <c r="G155" s="16"/>
      <c r="I155" s="5"/>
    </row>
    <row r="156" spans="1:16" s="2" customFormat="1" ht="12" x14ac:dyDescent="0.25">
      <c r="A156" s="1"/>
      <c r="B156" s="192"/>
      <c r="C156" s="193"/>
      <c r="D156" s="193"/>
      <c r="E156" s="193"/>
      <c r="F156" s="193"/>
      <c r="G156" s="52"/>
      <c r="I156" s="5"/>
    </row>
    <row r="157" spans="1:16" s="2" customFormat="1" ht="12" x14ac:dyDescent="0.25">
      <c r="A157" s="1"/>
      <c r="B157" s="192"/>
      <c r="C157" s="193"/>
      <c r="D157" s="193"/>
      <c r="E157" s="193"/>
      <c r="F157" s="193"/>
      <c r="G157" s="16"/>
      <c r="I157" s="5"/>
    </row>
    <row r="158" spans="1:16" s="2" customFormat="1" ht="12" x14ac:dyDescent="0.25">
      <c r="A158" s="1"/>
      <c r="B158" s="192"/>
      <c r="C158" s="193"/>
      <c r="D158" s="193"/>
      <c r="E158" s="193"/>
      <c r="F158" s="193"/>
      <c r="G158" s="16"/>
      <c r="I158" s="5"/>
    </row>
    <row r="159" spans="1:16" s="2" customFormat="1" ht="12" x14ac:dyDescent="0.25">
      <c r="A159" s="1"/>
      <c r="B159" s="192"/>
      <c r="C159" s="193"/>
      <c r="D159" s="193"/>
      <c r="E159" s="193"/>
      <c r="F159" s="193"/>
      <c r="G159" s="16"/>
      <c r="I159" s="5"/>
    </row>
    <row r="160" spans="1:16" s="6" customFormat="1" ht="12" x14ac:dyDescent="0.25">
      <c r="A160" s="1"/>
      <c r="B160" s="192"/>
      <c r="C160" s="193"/>
      <c r="D160" s="193"/>
      <c r="E160" s="193"/>
      <c r="F160" s="193"/>
      <c r="G160" s="16"/>
      <c r="H160" s="2"/>
      <c r="I160" s="5"/>
      <c r="J160" s="2"/>
      <c r="K160" s="2"/>
      <c r="L160" s="2"/>
      <c r="M160" s="2"/>
      <c r="N160" s="2"/>
      <c r="O160" s="2"/>
      <c r="P160" s="2"/>
    </row>
    <row r="161" spans="1:16" s="6" customFormat="1" ht="12" x14ac:dyDescent="0.25">
      <c r="A161" s="1"/>
      <c r="B161" s="192"/>
      <c r="C161" s="193"/>
      <c r="D161" s="193"/>
      <c r="E161" s="193"/>
      <c r="F161" s="193"/>
      <c r="G161" s="16"/>
      <c r="H161" s="2"/>
      <c r="I161" s="5"/>
      <c r="J161" s="2"/>
      <c r="K161" s="2"/>
      <c r="L161" s="2"/>
      <c r="M161" s="2"/>
      <c r="N161" s="2"/>
      <c r="O161" s="2"/>
      <c r="P161" s="2"/>
    </row>
    <row r="162" spans="1:16" s="6" customFormat="1" ht="12" x14ac:dyDescent="0.25">
      <c r="A162" s="1"/>
      <c r="B162" s="192"/>
      <c r="C162" s="193"/>
      <c r="D162" s="193"/>
      <c r="E162" s="193"/>
      <c r="F162" s="193"/>
      <c r="G162" s="16"/>
      <c r="H162" s="2"/>
      <c r="I162" s="5"/>
      <c r="J162" s="2"/>
      <c r="K162" s="2"/>
      <c r="L162" s="2"/>
      <c r="M162" s="2"/>
      <c r="N162" s="2"/>
      <c r="O162" s="2"/>
      <c r="P162" s="2"/>
    </row>
    <row r="163" spans="1:16" s="6" customFormat="1" ht="12" x14ac:dyDescent="0.25">
      <c r="A163" s="1"/>
      <c r="B163" s="192"/>
      <c r="C163" s="193"/>
      <c r="D163" s="193"/>
      <c r="E163" s="193"/>
      <c r="F163" s="193"/>
      <c r="G163" s="16"/>
      <c r="H163" s="2"/>
      <c r="I163" s="5"/>
      <c r="J163" s="2"/>
      <c r="K163" s="2"/>
      <c r="L163" s="2"/>
      <c r="M163" s="2"/>
      <c r="N163" s="2"/>
      <c r="O163" s="2"/>
      <c r="P163" s="2"/>
    </row>
    <row r="164" spans="1:16" x14ac:dyDescent="0.25">
      <c r="B164" s="192"/>
      <c r="C164" s="193"/>
      <c r="D164" s="193"/>
      <c r="E164" s="193"/>
      <c r="F164" s="193"/>
      <c r="G164" s="16"/>
    </row>
    <row r="165" spans="1:16" x14ac:dyDescent="0.25">
      <c r="B165" s="194"/>
      <c r="C165" s="195"/>
      <c r="D165" s="195"/>
      <c r="E165" s="195"/>
      <c r="F165" s="195"/>
      <c r="G165" s="53"/>
    </row>
    <row r="166" spans="1:16" ht="13.5" thickBot="1" x14ac:dyDescent="0.3">
      <c r="B166" s="190"/>
      <c r="C166" s="191"/>
      <c r="D166" s="191"/>
      <c r="E166" s="191"/>
      <c r="F166" s="191"/>
      <c r="G166" s="54"/>
    </row>
    <row r="167" spans="1:16" x14ac:dyDescent="0.25">
      <c r="B167" s="40"/>
      <c r="C167" s="40"/>
      <c r="D167" s="43"/>
      <c r="E167" s="40"/>
      <c r="F167" s="180"/>
      <c r="G167" s="39"/>
    </row>
    <row r="168" spans="1:16" x14ac:dyDescent="0.25">
      <c r="B168" s="40"/>
      <c r="C168" s="40"/>
      <c r="D168" s="43"/>
      <c r="E168" s="40"/>
      <c r="F168" s="180"/>
      <c r="G168" s="39"/>
    </row>
    <row r="169" spans="1:16" x14ac:dyDescent="0.25">
      <c r="B169" s="40"/>
      <c r="C169" s="40"/>
      <c r="D169" s="43"/>
      <c r="E169" s="40"/>
      <c r="F169" s="180"/>
      <c r="G169" s="39"/>
    </row>
    <row r="170" spans="1:16" x14ac:dyDescent="0.25">
      <c r="B170" s="40"/>
      <c r="C170" s="40"/>
      <c r="D170" s="43"/>
      <c r="E170" s="40"/>
      <c r="F170" s="180"/>
      <c r="G170" s="39"/>
    </row>
    <row r="171" spans="1:16" x14ac:dyDescent="0.25">
      <c r="B171" s="40"/>
      <c r="C171" s="40"/>
      <c r="D171" s="43"/>
      <c r="E171" s="40"/>
      <c r="F171" s="180"/>
      <c r="G171" s="39"/>
    </row>
    <row r="172" spans="1:16" x14ac:dyDescent="0.25">
      <c r="B172" s="40"/>
      <c r="C172" s="40"/>
      <c r="D172" s="43"/>
      <c r="E172" s="40"/>
      <c r="F172" s="180"/>
      <c r="G172" s="39"/>
    </row>
    <row r="173" spans="1:16" x14ac:dyDescent="0.25">
      <c r="B173" s="40"/>
      <c r="C173" s="40"/>
      <c r="D173" s="43"/>
      <c r="E173" s="40"/>
      <c r="F173" s="180"/>
      <c r="G173" s="39"/>
    </row>
    <row r="174" spans="1:16" x14ac:dyDescent="0.25">
      <c r="B174" s="40"/>
      <c r="C174" s="40"/>
      <c r="D174" s="43"/>
      <c r="E174" s="40"/>
      <c r="F174" s="180"/>
      <c r="G174" s="39"/>
    </row>
    <row r="175" spans="1:16" x14ac:dyDescent="0.25">
      <c r="B175" s="40"/>
      <c r="C175" s="40"/>
      <c r="D175" s="43"/>
      <c r="E175" s="40"/>
      <c r="F175" s="180"/>
      <c r="G175" s="39"/>
    </row>
    <row r="176" spans="1:16" x14ac:dyDescent="0.25">
      <c r="B176" s="40"/>
      <c r="C176" s="40"/>
      <c r="D176" s="43"/>
      <c r="E176" s="40"/>
      <c r="F176" s="180"/>
      <c r="G176" s="39"/>
    </row>
    <row r="177" spans="2:7" x14ac:dyDescent="0.25">
      <c r="B177" s="40"/>
      <c r="C177" s="40"/>
      <c r="D177" s="43"/>
      <c r="E177" s="40"/>
      <c r="F177" s="180"/>
      <c r="G177" s="39"/>
    </row>
  </sheetData>
  <sheetProtection insertRows="0"/>
  <mergeCells count="15">
    <mergeCell ref="B154:F154"/>
    <mergeCell ref="C2:E2"/>
    <mergeCell ref="C3:E3"/>
    <mergeCell ref="B166:F166"/>
    <mergeCell ref="B155:F155"/>
    <mergeCell ref="B156:F156"/>
    <mergeCell ref="B157:F157"/>
    <mergeCell ref="B158:F158"/>
    <mergeCell ref="B159:F159"/>
    <mergeCell ref="B160:F160"/>
    <mergeCell ref="B161:F161"/>
    <mergeCell ref="B162:F162"/>
    <mergeCell ref="B163:F163"/>
    <mergeCell ref="B164:F164"/>
    <mergeCell ref="B165:F165"/>
  </mergeCells>
  <conditionalFormatting sqref="B11">
    <cfRule type="cellIs" dxfId="49" priority="14" stopIfTrue="1" operator="equal">
      <formula>"Kies eerst uw systematiek voor de berekening van de subsidiabele kosten"</formula>
    </cfRule>
  </conditionalFormatting>
  <conditionalFormatting sqref="B44">
    <cfRule type="cellIs" dxfId="48" priority="8" stopIfTrue="1" operator="equal">
      <formula>"Kies eerst uw systematiek voor de berekening van de subsidiabele kosten"</formula>
    </cfRule>
  </conditionalFormatting>
  <conditionalFormatting sqref="B93">
    <cfRule type="cellIs" dxfId="47" priority="4" stopIfTrue="1" operator="equal">
      <formula>"Kies eerst uw systematiek voor de berekening van de subsidiabele kosten"</formula>
    </cfRule>
  </conditionalFormatting>
  <conditionalFormatting sqref="E25:E26">
    <cfRule type="cellIs" dxfId="46" priority="3" stopIfTrue="1" operator="equal">
      <formula>"Opslag algemene kosten (50%)"</formula>
    </cfRule>
  </conditionalFormatting>
  <conditionalFormatting sqref="E58">
    <cfRule type="cellIs" dxfId="45" priority="9" stopIfTrue="1" operator="equal">
      <formula>"Opslag algemene kosten (50%)"</formula>
    </cfRule>
  </conditionalFormatting>
  <conditionalFormatting sqref="E121">
    <cfRule type="cellIs" dxfId="44" priority="2" stopIfTrue="1" operator="equal">
      <formula>"Opslag algemene kosten (50%)"</formula>
    </cfRule>
  </conditionalFormatting>
  <dataValidations count="6">
    <dataValidation type="list" allowBlank="1" showInputMessage="1" showErrorMessage="1" sqref="F5" xr:uid="{7687D3A1-EC05-4A56-B1A9-7E1668A19C76}">
      <formula1>"Ja,Nee"</formula1>
    </dataValidation>
    <dataValidation type="list" allowBlank="1" showInputMessage="1" showErrorMessage="1" sqref="F9" xr:uid="{F03134C9-8FAA-4BF1-A896-BEF374DE7F8B}">
      <formula1>"MKB-onderneming,Grote onderneming,Overig"</formula1>
    </dataValidation>
    <dataValidation type="list" allowBlank="1" showInputMessage="1" showErrorMessage="1" sqref="C81:C88" xr:uid="{2959456D-9641-467E-82D5-0F6D82815588}">
      <formula1>"Aankoop,Lease"</formula1>
    </dataValidation>
    <dataValidation type="list" allowBlank="1" showInputMessage="1" showErrorMessage="1" sqref="C14:C22 C47:C55" xr:uid="{B7FBBBF1-EBD5-4099-AAEC-6A2D07CAA0DD}">
      <formula1>"Loondienst,Inhuur"</formula1>
    </dataValidation>
    <dataValidation type="list" allowBlank="1" showInputMessage="1" showErrorMessage="1" sqref="F8" xr:uid="{5E825ECB-D095-44DB-AF5A-66030A991723}">
      <formula1>"Evaluatieroute,Opschalingsroute"</formula1>
    </dataValidation>
    <dataValidation type="list" allowBlank="1" showInputMessage="1" showErrorMessage="1" sqref="F6" xr:uid="{5C3F613C-0A4F-42B7-A80E-95C3A828789D}">
      <formula1>"KMO,Grote onderneming,Overig"</formula1>
    </dataValidation>
  </dataValidations>
  <pageMargins left="0.70866141732283472" right="0.70866141732283472" top="0.74803149606299213" bottom="0.74803149606299213" header="0.31496062992125984" footer="0.31496062992125984"/>
  <pageSetup paperSize="9" scale="37" orientation="portrait" r:id="rId1"/>
  <headerFooter>
    <oddFooter>&amp;L&amp;F&amp;C&amp;A&amp;R&amp;P  van &amp;N</oddFooter>
  </headerFooter>
  <ignoredErrors>
    <ignoredError sqref="F82:F88"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41AC1-4708-415D-B220-FF088D0978C7}">
  <sheetPr>
    <pageSetUpPr fitToPage="1"/>
  </sheetPr>
  <dimension ref="A1:P148"/>
  <sheetViews>
    <sheetView showGridLines="0" workbookViewId="0">
      <selection activeCell="I34" sqref="I34"/>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143</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thickBot="1" x14ac:dyDescent="0.3">
      <c r="A6" s="7"/>
      <c r="B6" s="50" t="s">
        <v>80</v>
      </c>
      <c r="C6" s="35"/>
      <c r="D6" s="35"/>
      <c r="E6" s="35"/>
      <c r="F6" s="161"/>
      <c r="G6" s="61"/>
      <c r="H6" s="2"/>
      <c r="I6" s="2"/>
      <c r="J6" s="8"/>
      <c r="K6" s="8"/>
      <c r="L6" s="8"/>
      <c r="M6" s="8"/>
      <c r="N6" s="8"/>
      <c r="O6" s="8"/>
      <c r="P6" s="8"/>
    </row>
    <row r="7" spans="1:16" s="10" customFormat="1" thickBot="1" x14ac:dyDescent="0.3">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144</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x14ac:dyDescent="0.25">
      <c r="A131" s="71"/>
      <c r="B131" s="110"/>
      <c r="C131" s="111"/>
      <c r="D131" s="112"/>
      <c r="E131" s="112"/>
      <c r="F131" s="177"/>
      <c r="G131" s="113"/>
    </row>
    <row r="132" spans="1:7" ht="13.5" thickBot="1" x14ac:dyDescent="0.3">
      <c r="A132" s="71"/>
      <c r="B132" s="116"/>
      <c r="C132" s="117"/>
      <c r="D132" s="118"/>
      <c r="E132" s="118"/>
      <c r="F132" s="178"/>
      <c r="G132" s="119"/>
    </row>
    <row r="133" spans="1:7" ht="16.5" thickBot="1" x14ac:dyDescent="0.3">
      <c r="A133" s="103" t="s">
        <v>138</v>
      </c>
      <c r="B133" s="111"/>
      <c r="C133" s="111"/>
      <c r="D133" s="112"/>
      <c r="E133" s="112"/>
      <c r="F133" s="177"/>
      <c r="G133" s="76"/>
    </row>
    <row r="134" spans="1:7" ht="16.5" thickBot="1" x14ac:dyDescent="0.3">
      <c r="A134" s="1"/>
      <c r="B134" s="123" t="s">
        <v>139</v>
      </c>
      <c r="C134" s="72"/>
      <c r="D134" s="73"/>
      <c r="E134" s="72"/>
      <c r="F134" s="179">
        <f>SUM(F127:F131)</f>
        <v>0</v>
      </c>
      <c r="G134" s="74"/>
    </row>
    <row r="135" spans="1:7" ht="16.5" thickBot="1" x14ac:dyDescent="0.3">
      <c r="A135" s="96" t="s">
        <v>140</v>
      </c>
      <c r="B135" s="2"/>
      <c r="C135" s="2"/>
      <c r="D135" s="3"/>
      <c r="E135" s="2"/>
      <c r="F135" s="175"/>
      <c r="G135" s="4"/>
    </row>
    <row r="136" spans="1:7" x14ac:dyDescent="0.25">
      <c r="A136" s="1"/>
      <c r="B136" s="182" t="s">
        <v>141</v>
      </c>
      <c r="C136" s="183"/>
      <c r="D136" s="183"/>
      <c r="E136" s="183"/>
      <c r="F136" s="183"/>
      <c r="G136" s="15"/>
    </row>
    <row r="137" spans="1:7" x14ac:dyDescent="0.25">
      <c r="A137" s="1"/>
      <c r="B137" s="192"/>
      <c r="C137" s="193"/>
      <c r="D137" s="193"/>
      <c r="E137" s="193"/>
      <c r="F137" s="193"/>
      <c r="G137" s="16"/>
    </row>
    <row r="138" spans="1:7" x14ac:dyDescent="0.25">
      <c r="A138" s="1"/>
      <c r="B138" s="192"/>
      <c r="C138" s="193"/>
      <c r="D138" s="193"/>
      <c r="E138" s="193"/>
      <c r="F138" s="193"/>
      <c r="G138" s="52"/>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1:7" x14ac:dyDescent="0.25">
      <c r="A145" s="1"/>
      <c r="B145" s="192"/>
      <c r="C145" s="193"/>
      <c r="D145" s="193"/>
      <c r="E145" s="193"/>
      <c r="F145" s="193"/>
      <c r="G145" s="16"/>
    </row>
    <row r="146" spans="1:7" x14ac:dyDescent="0.25">
      <c r="B146" s="192"/>
      <c r="C146" s="193"/>
      <c r="D146" s="193"/>
      <c r="E146" s="193"/>
      <c r="F146" s="193"/>
      <c r="G146" s="16"/>
    </row>
    <row r="147" spans="1:7" x14ac:dyDescent="0.25">
      <c r="B147" s="194"/>
      <c r="C147" s="195"/>
      <c r="D147" s="195"/>
      <c r="E147" s="195"/>
      <c r="F147" s="195"/>
      <c r="G147" s="53"/>
    </row>
    <row r="148" spans="1:7" ht="13.5" thickBot="1" x14ac:dyDescent="0.3">
      <c r="B148" s="190"/>
      <c r="C148" s="191"/>
      <c r="D148" s="191"/>
      <c r="E148" s="191"/>
      <c r="F148" s="191"/>
      <c r="G148" s="54"/>
    </row>
  </sheetData>
  <sheetProtection insertRows="0"/>
  <mergeCells count="15">
    <mergeCell ref="C2:E2"/>
    <mergeCell ref="C3:E3"/>
    <mergeCell ref="B136:F136"/>
    <mergeCell ref="B137:F137"/>
    <mergeCell ref="B138:F138"/>
    <mergeCell ref="B139:F139"/>
    <mergeCell ref="B140:F140"/>
    <mergeCell ref="B146:F146"/>
    <mergeCell ref="B147:F147"/>
    <mergeCell ref="B148:F148"/>
    <mergeCell ref="B141:F141"/>
    <mergeCell ref="B142:F142"/>
    <mergeCell ref="B143:F143"/>
    <mergeCell ref="B144:F144"/>
    <mergeCell ref="B145:F145"/>
  </mergeCells>
  <conditionalFormatting sqref="B9">
    <cfRule type="cellIs" dxfId="43" priority="6" stopIfTrue="1" operator="equal">
      <formula>"Kies eerst uw systematiek voor de berekening van de subsidiabele kosten"</formula>
    </cfRule>
  </conditionalFormatting>
  <conditionalFormatting sqref="B42">
    <cfRule type="cellIs" dxfId="42" priority="4" stopIfTrue="1" operator="equal">
      <formula>"Kies eerst uw systematiek voor de berekening van de subsidiabele kosten"</formula>
    </cfRule>
  </conditionalFormatting>
  <conditionalFormatting sqref="B76">
    <cfRule type="cellIs" dxfId="41" priority="3" stopIfTrue="1" operator="equal">
      <formula>"Kies eerst uw systematiek voor de berekening van de subsidiabele kosten"</formula>
    </cfRule>
  </conditionalFormatting>
  <conditionalFormatting sqref="E23:E24">
    <cfRule type="cellIs" dxfId="40" priority="2" stopIfTrue="1" operator="equal">
      <formula>"Opslag algemene kosten (50%)"</formula>
    </cfRule>
  </conditionalFormatting>
  <conditionalFormatting sqref="E56">
    <cfRule type="cellIs" dxfId="39" priority="5" stopIfTrue="1" operator="equal">
      <formula>"Opslag algemene kosten (50%)"</formula>
    </cfRule>
  </conditionalFormatting>
  <conditionalFormatting sqref="E104">
    <cfRule type="cellIs" dxfId="38" priority="1" stopIfTrue="1" operator="equal">
      <formula>"Opslag algemene kosten (50%)"</formula>
    </cfRule>
  </conditionalFormatting>
  <dataValidations count="3">
    <dataValidation type="list" allowBlank="1" showInputMessage="1" showErrorMessage="1" sqref="F6" xr:uid="{16906E50-F3B9-4B93-BAEE-9DEB09F1AE2F}">
      <formula1>"MKB-onderneming,Grote onderneming,Overig"</formula1>
    </dataValidation>
    <dataValidation type="list" allowBlank="1" showInputMessage="1" showErrorMessage="1" sqref="F5" xr:uid="{0C0EADB6-0481-4905-92A6-50E281594448}">
      <formula1>"Ja,Nee,Niet van toepassing"</formula1>
    </dataValidation>
    <dataValidation type="list" allowBlank="1" showInputMessage="1" showErrorMessage="1" sqref="C12:C20 C45:C53" xr:uid="{E94B6E12-CB53-4314-B4C2-27C26A108D25}">
      <formula1>"Loondienst,Inhuur"</formula1>
    </dataValidation>
  </dataValidations>
  <pageMargins left="0.70866141732283472" right="0.70866141732283472" top="0.74803149606299213" bottom="0.74803149606299213" header="0.31496062992125984" footer="0.31496062992125984"/>
  <pageSetup paperSize="9" scale="52" orientation="portrait" r:id="rId1"/>
  <headerFooter>
    <oddFooter>&amp;L&amp;F&amp;C&amp;A&amp;R&amp;P  van &amp;N</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FF871-6E23-474F-803F-D7A817F0EBCC}">
  <sheetPr>
    <pageSetUpPr fitToPage="1"/>
  </sheetPr>
  <dimension ref="A1:P147"/>
  <sheetViews>
    <sheetView showGridLines="0" workbookViewId="0">
      <selection activeCell="B123" sqref="B123"/>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145</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thickBot="1" x14ac:dyDescent="0.3">
      <c r="A6" s="7"/>
      <c r="B6" s="50" t="s">
        <v>80</v>
      </c>
      <c r="C6" s="35"/>
      <c r="D6" s="35"/>
      <c r="E6" s="35"/>
      <c r="F6" s="161"/>
      <c r="G6" s="61"/>
      <c r="H6" s="2"/>
      <c r="I6" s="2"/>
      <c r="J6" s="8"/>
      <c r="K6" s="8"/>
      <c r="L6" s="8"/>
      <c r="M6" s="8"/>
      <c r="N6" s="8"/>
      <c r="O6" s="8"/>
      <c r="P6" s="8"/>
    </row>
    <row r="7" spans="1:16" s="10" customFormat="1" thickBot="1" x14ac:dyDescent="0.3">
      <c r="A7" s="7"/>
      <c r="B7" s="50" t="s">
        <v>82</v>
      </c>
      <c r="C7" s="35"/>
      <c r="D7" s="35"/>
      <c r="E7" s="35"/>
      <c r="F7" s="161"/>
      <c r="G7" s="61"/>
      <c r="H7" s="8"/>
      <c r="I7" s="9"/>
      <c r="J7" s="8"/>
      <c r="K7" s="8"/>
      <c r="L7" s="8"/>
      <c r="M7" s="8"/>
      <c r="N7" s="8"/>
      <c r="O7" s="8"/>
      <c r="P7" s="8"/>
    </row>
    <row r="8" spans="1:16" s="10" customFormat="1" ht="12.75" customHeight="1" thickBot="1" x14ac:dyDescent="0.3">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144</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sheetProtection insertRows="0"/>
  <mergeCells count="15">
    <mergeCell ref="C2:E2"/>
    <mergeCell ref="C3:E3"/>
    <mergeCell ref="B135:F135"/>
    <mergeCell ref="B136:F136"/>
    <mergeCell ref="B137:F137"/>
    <mergeCell ref="B138:F138"/>
    <mergeCell ref="B139:F139"/>
    <mergeCell ref="B145:F145"/>
    <mergeCell ref="B146:F146"/>
    <mergeCell ref="B147:F147"/>
    <mergeCell ref="B140:F140"/>
    <mergeCell ref="B141:F141"/>
    <mergeCell ref="B142:F142"/>
    <mergeCell ref="B143:F143"/>
    <mergeCell ref="B144:F144"/>
  </mergeCells>
  <conditionalFormatting sqref="B9">
    <cfRule type="cellIs" dxfId="37" priority="6" stopIfTrue="1" operator="equal">
      <formula>"Kies eerst uw systematiek voor de berekening van de subsidiabele kosten"</formula>
    </cfRule>
  </conditionalFormatting>
  <conditionalFormatting sqref="B42">
    <cfRule type="cellIs" dxfId="36" priority="4" stopIfTrue="1" operator="equal">
      <formula>"Kies eerst uw systematiek voor de berekening van de subsidiabele kosten"</formula>
    </cfRule>
  </conditionalFormatting>
  <conditionalFormatting sqref="B76">
    <cfRule type="cellIs" dxfId="35" priority="3" stopIfTrue="1" operator="equal">
      <formula>"Kies eerst uw systematiek voor de berekening van de subsidiabele kosten"</formula>
    </cfRule>
  </conditionalFormatting>
  <conditionalFormatting sqref="E23:E24">
    <cfRule type="cellIs" dxfId="34" priority="2" stopIfTrue="1" operator="equal">
      <formula>"Opslag algemene kosten (50%)"</formula>
    </cfRule>
  </conditionalFormatting>
  <conditionalFormatting sqref="E56">
    <cfRule type="cellIs" dxfId="33" priority="5" stopIfTrue="1" operator="equal">
      <formula>"Opslag algemene kosten (50%)"</formula>
    </cfRule>
  </conditionalFormatting>
  <conditionalFormatting sqref="E104">
    <cfRule type="cellIs" dxfId="32" priority="1" stopIfTrue="1" operator="equal">
      <formula>"Opslag algemene kosten (50%)"</formula>
    </cfRule>
  </conditionalFormatting>
  <dataValidations count="3">
    <dataValidation type="list" allowBlank="1" showInputMessage="1" showErrorMessage="1" sqref="F5" xr:uid="{82674CFF-C5B4-41FD-AA78-B956D759BC83}">
      <formula1>"Ja,Nee,Niet van toepassing"</formula1>
    </dataValidation>
    <dataValidation type="list" allowBlank="1" showInputMessage="1" showErrorMessage="1" sqref="F6" xr:uid="{FA30D57F-0C28-491D-B143-93EE494DC1AB}">
      <formula1>"MKB-onderneming,Grote onderneming,Overig"</formula1>
    </dataValidation>
    <dataValidation type="list" allowBlank="1" showInputMessage="1" showErrorMessage="1" sqref="C12:C20 C45:C53" xr:uid="{F0F8893D-D599-4C9E-B565-463B5488A82E}">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&amp;L&amp;F&amp;C&amp;A&amp;R&amp;P  van &amp;N</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69ACD-BE5B-450D-978F-516FD467A769}">
  <sheetPr>
    <pageSetUpPr fitToPage="1"/>
  </sheetPr>
  <dimension ref="A1:P147"/>
  <sheetViews>
    <sheetView showGridLines="0" workbookViewId="0">
      <selection activeCell="F28"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146</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144</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sheetProtection insertRows="0"/>
  <mergeCells count="15">
    <mergeCell ref="C2:E2"/>
    <mergeCell ref="C3:E3"/>
    <mergeCell ref="B135:F135"/>
    <mergeCell ref="B136:F136"/>
    <mergeCell ref="B137:F137"/>
    <mergeCell ref="B138:F138"/>
    <mergeCell ref="B139:F139"/>
    <mergeCell ref="B145:F145"/>
    <mergeCell ref="B146:F146"/>
    <mergeCell ref="B147:F147"/>
    <mergeCell ref="B140:F140"/>
    <mergeCell ref="B141:F141"/>
    <mergeCell ref="B142:F142"/>
    <mergeCell ref="B143:F143"/>
    <mergeCell ref="B144:F144"/>
  </mergeCells>
  <conditionalFormatting sqref="B9">
    <cfRule type="cellIs" dxfId="31" priority="6" stopIfTrue="1" operator="equal">
      <formula>"Kies eerst uw systematiek voor de berekening van de subsidiabele kosten"</formula>
    </cfRule>
  </conditionalFormatting>
  <conditionalFormatting sqref="B42">
    <cfRule type="cellIs" dxfId="30" priority="4" stopIfTrue="1" operator="equal">
      <formula>"Kies eerst uw systematiek voor de berekening van de subsidiabele kosten"</formula>
    </cfRule>
  </conditionalFormatting>
  <conditionalFormatting sqref="B76">
    <cfRule type="cellIs" dxfId="29" priority="3" stopIfTrue="1" operator="equal">
      <formula>"Kies eerst uw systematiek voor de berekening van de subsidiabele kosten"</formula>
    </cfRule>
  </conditionalFormatting>
  <conditionalFormatting sqref="E23:E24">
    <cfRule type="cellIs" dxfId="28" priority="2" stopIfTrue="1" operator="equal">
      <formula>"Opslag algemene kosten (50%)"</formula>
    </cfRule>
  </conditionalFormatting>
  <conditionalFormatting sqref="E56">
    <cfRule type="cellIs" dxfId="27" priority="5" stopIfTrue="1" operator="equal">
      <formula>"Opslag algemene kosten (50%)"</formula>
    </cfRule>
  </conditionalFormatting>
  <conditionalFormatting sqref="E104">
    <cfRule type="cellIs" dxfId="26" priority="1" stopIfTrue="1" operator="equal">
      <formula>"Opslag algemene kosten (50%)"</formula>
    </cfRule>
  </conditionalFormatting>
  <dataValidations count="3">
    <dataValidation type="list" allowBlank="1" showInputMessage="1" showErrorMessage="1" sqref="F5" xr:uid="{F8C137B1-8942-4B1F-8C95-508246ABCE64}">
      <formula1>"Ja,Nee,Niet van toepassing"</formula1>
    </dataValidation>
    <dataValidation type="list" allowBlank="1" showInputMessage="1" showErrorMessage="1" sqref="F6" xr:uid="{0D655F2E-C1D6-4DA6-B764-16694BB9DA77}">
      <formula1>"MKB-onderneming,Grote onderneming,Overig"</formula1>
    </dataValidation>
    <dataValidation type="list" allowBlank="1" showInputMessage="1" showErrorMessage="1" sqref="C12:C20 C45:C53" xr:uid="{B835168B-309D-46F3-B9C4-143B697C19A5}">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&amp;L&amp;F&amp;C&amp;A&amp;R&amp;P  van &amp;N</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802DA-0611-4110-B1C1-FD7C68AD960A}">
  <sheetPr>
    <pageSetUpPr fitToPage="1"/>
  </sheetPr>
  <dimension ref="A1:P147"/>
  <sheetViews>
    <sheetView showGridLines="0" workbookViewId="0">
      <selection activeCell="F28"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147</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sheetProtection insertRows="0"/>
  <mergeCells count="15">
    <mergeCell ref="C2:E2"/>
    <mergeCell ref="C3:E3"/>
    <mergeCell ref="B135:F135"/>
    <mergeCell ref="B136:F136"/>
    <mergeCell ref="B137:F137"/>
    <mergeCell ref="B138:F138"/>
    <mergeCell ref="B139:F139"/>
    <mergeCell ref="B145:F145"/>
    <mergeCell ref="B146:F146"/>
    <mergeCell ref="B147:F147"/>
    <mergeCell ref="B140:F140"/>
    <mergeCell ref="B141:F141"/>
    <mergeCell ref="B142:F142"/>
    <mergeCell ref="B143:F143"/>
    <mergeCell ref="B144:F144"/>
  </mergeCells>
  <conditionalFormatting sqref="B9">
    <cfRule type="cellIs" dxfId="25" priority="6" stopIfTrue="1" operator="equal">
      <formula>"Kies eerst uw systematiek voor de berekening van de subsidiabele kosten"</formula>
    </cfRule>
  </conditionalFormatting>
  <conditionalFormatting sqref="B42">
    <cfRule type="cellIs" dxfId="24" priority="4" stopIfTrue="1" operator="equal">
      <formula>"Kies eerst uw systematiek voor de berekening van de subsidiabele kosten"</formula>
    </cfRule>
  </conditionalFormatting>
  <conditionalFormatting sqref="B76">
    <cfRule type="cellIs" dxfId="23" priority="3" stopIfTrue="1" operator="equal">
      <formula>"Kies eerst uw systematiek voor de berekening van de subsidiabele kosten"</formula>
    </cfRule>
  </conditionalFormatting>
  <conditionalFormatting sqref="E23:E24">
    <cfRule type="cellIs" dxfId="22" priority="2" stopIfTrue="1" operator="equal">
      <formula>"Opslag algemene kosten (50%)"</formula>
    </cfRule>
  </conditionalFormatting>
  <conditionalFormatting sqref="E56">
    <cfRule type="cellIs" dxfId="21" priority="5" stopIfTrue="1" operator="equal">
      <formula>"Opslag algemene kosten (50%)"</formula>
    </cfRule>
  </conditionalFormatting>
  <conditionalFormatting sqref="E104">
    <cfRule type="cellIs" dxfId="20" priority="1" stopIfTrue="1" operator="equal">
      <formula>"Opslag algemene kosten (50%)"</formula>
    </cfRule>
  </conditionalFormatting>
  <dataValidations count="3">
    <dataValidation type="list" allowBlank="1" showInputMessage="1" showErrorMessage="1" sqref="F5" xr:uid="{4836C0EE-4A22-41AD-9D6C-1039F151CA64}">
      <formula1>"Ja,Nee,Niet van toepassing"</formula1>
    </dataValidation>
    <dataValidation type="list" allowBlank="1" showInputMessage="1" showErrorMessage="1" sqref="F6" xr:uid="{7ABC5482-4CB7-4EFD-BB0A-5FE1D9782C24}">
      <formula1>"MKB-onderneming,Grote onderneming,Overig"</formula1>
    </dataValidation>
    <dataValidation type="list" allowBlank="1" showInputMessage="1" showErrorMessage="1" sqref="C12:C20 C45:C53" xr:uid="{67C25875-A62E-44E8-8247-7CF628DA439B}">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&amp;L&amp;F&amp;C&amp;A&amp;R&amp;P  van &amp;N</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1FE80-FA31-4749-9D8B-D66EE25B41E7}">
  <sheetPr>
    <pageSetUpPr fitToPage="1"/>
  </sheetPr>
  <dimension ref="A1:P147"/>
  <sheetViews>
    <sheetView showGridLines="0" workbookViewId="0">
      <selection activeCell="F28"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A1" s="38">
        <f>F36+F66+F95</f>
        <v>0</v>
      </c>
      <c r="B1" s="9"/>
      <c r="C1" s="8"/>
      <c r="D1" s="8"/>
      <c r="E1" s="9"/>
      <c r="F1" s="157" t="s">
        <v>74</v>
      </c>
      <c r="G1" s="8"/>
    </row>
    <row r="2" spans="1:16" s="6" customFormat="1" ht="15.75" thickBot="1" x14ac:dyDescent="0.3">
      <c r="A2" s="1"/>
      <c r="B2" s="56" t="s">
        <v>142</v>
      </c>
      <c r="C2" s="184" t="s">
        <v>149</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sheetProtection insertRows="0"/>
  <mergeCells count="15">
    <mergeCell ref="C2:E2"/>
    <mergeCell ref="C3:E3"/>
    <mergeCell ref="B135:F135"/>
    <mergeCell ref="B136:F136"/>
    <mergeCell ref="B137:F137"/>
    <mergeCell ref="B138:F138"/>
    <mergeCell ref="B139:F139"/>
    <mergeCell ref="B145:F145"/>
    <mergeCell ref="B146:F146"/>
    <mergeCell ref="B147:F147"/>
    <mergeCell ref="B140:F140"/>
    <mergeCell ref="B141:F141"/>
    <mergeCell ref="B142:F142"/>
    <mergeCell ref="B143:F143"/>
    <mergeCell ref="B144:F144"/>
  </mergeCells>
  <conditionalFormatting sqref="B9">
    <cfRule type="cellIs" dxfId="19" priority="6" stopIfTrue="1" operator="equal">
      <formula>"Kies eerst uw systematiek voor de berekening van de subsidiabele kosten"</formula>
    </cfRule>
  </conditionalFormatting>
  <conditionalFormatting sqref="B42">
    <cfRule type="cellIs" dxfId="18" priority="4" stopIfTrue="1" operator="equal">
      <formula>"Kies eerst uw systematiek voor de berekening van de subsidiabele kosten"</formula>
    </cfRule>
  </conditionalFormatting>
  <conditionalFormatting sqref="B76">
    <cfRule type="cellIs" dxfId="17" priority="3" stopIfTrue="1" operator="equal">
      <formula>"Kies eerst uw systematiek voor de berekening van de subsidiabele kosten"</formula>
    </cfRule>
  </conditionalFormatting>
  <conditionalFormatting sqref="E23:E24">
    <cfRule type="cellIs" dxfId="16" priority="2" stopIfTrue="1" operator="equal">
      <formula>"Opslag algemene kosten (50%)"</formula>
    </cfRule>
  </conditionalFormatting>
  <conditionalFormatting sqref="E56">
    <cfRule type="cellIs" dxfId="15" priority="5" stopIfTrue="1" operator="equal">
      <formula>"Opslag algemene kosten (50%)"</formula>
    </cfRule>
  </conditionalFormatting>
  <conditionalFormatting sqref="E104">
    <cfRule type="cellIs" dxfId="14" priority="1" stopIfTrue="1" operator="equal">
      <formula>"Opslag algemene kosten (50%)"</formula>
    </cfRule>
  </conditionalFormatting>
  <dataValidations count="3">
    <dataValidation type="list" allowBlank="1" showInputMessage="1" showErrorMessage="1" sqref="F5" xr:uid="{8C207C45-4430-4B95-9B54-57B030904231}">
      <formula1>"Ja,Nee,Niet van toepassing"</formula1>
    </dataValidation>
    <dataValidation type="list" allowBlank="1" showInputMessage="1" showErrorMessage="1" sqref="F6" xr:uid="{6F2C1D98-5794-4F2A-8769-DD471BA1A4D7}">
      <formula1>"MKB-onderneming,Grote onderneming,Overig"</formula1>
    </dataValidation>
    <dataValidation type="list" allowBlank="1" showInputMessage="1" showErrorMessage="1" sqref="C12:C20 C45:C53" xr:uid="{0AB7EEAA-5918-429B-83DF-7F165CEC05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&amp;L&amp;F&amp;C&amp;A&amp;R&amp;P  van &amp;N</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7053E-2795-464B-BA56-B421E28A6AA7}">
  <sheetPr>
    <pageSetUpPr fitToPage="1"/>
  </sheetPr>
  <dimension ref="A1:P147"/>
  <sheetViews>
    <sheetView showGridLines="0" workbookViewId="0">
      <selection activeCell="F28"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150</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sheetProtection insertRows="0"/>
  <mergeCells count="15">
    <mergeCell ref="C2:E2"/>
    <mergeCell ref="C3:E3"/>
    <mergeCell ref="B135:F135"/>
    <mergeCell ref="B136:F136"/>
    <mergeCell ref="B137:F137"/>
    <mergeCell ref="B138:F138"/>
    <mergeCell ref="B139:F139"/>
    <mergeCell ref="B145:F145"/>
    <mergeCell ref="B146:F146"/>
    <mergeCell ref="B147:F147"/>
    <mergeCell ref="B140:F140"/>
    <mergeCell ref="B141:F141"/>
    <mergeCell ref="B142:F142"/>
    <mergeCell ref="B143:F143"/>
    <mergeCell ref="B144:F144"/>
  </mergeCells>
  <conditionalFormatting sqref="B9">
    <cfRule type="cellIs" dxfId="13" priority="6" stopIfTrue="1" operator="equal">
      <formula>"Kies eerst uw systematiek voor de berekening van de subsidiabele kosten"</formula>
    </cfRule>
  </conditionalFormatting>
  <conditionalFormatting sqref="B42">
    <cfRule type="cellIs" dxfId="12" priority="4" stopIfTrue="1" operator="equal">
      <formula>"Kies eerst uw systematiek voor de berekening van de subsidiabele kosten"</formula>
    </cfRule>
  </conditionalFormatting>
  <conditionalFormatting sqref="B76">
    <cfRule type="cellIs" dxfId="11" priority="3" stopIfTrue="1" operator="equal">
      <formula>"Kies eerst uw systematiek voor de berekening van de subsidiabele kosten"</formula>
    </cfRule>
  </conditionalFormatting>
  <conditionalFormatting sqref="E23:E24">
    <cfRule type="cellIs" dxfId="10" priority="2" stopIfTrue="1" operator="equal">
      <formula>"Opslag algemene kosten (50%)"</formula>
    </cfRule>
  </conditionalFormatting>
  <conditionalFormatting sqref="E56">
    <cfRule type="cellIs" dxfId="9" priority="5" stopIfTrue="1" operator="equal">
      <formula>"Opslag algemene kosten (50%)"</formula>
    </cfRule>
  </conditionalFormatting>
  <conditionalFormatting sqref="E104">
    <cfRule type="cellIs" dxfId="8" priority="1" stopIfTrue="1" operator="equal">
      <formula>"Opslag algemene kosten (50%)"</formula>
    </cfRule>
  </conditionalFormatting>
  <dataValidations count="3">
    <dataValidation type="list" allowBlank="1" showInputMessage="1" showErrorMessage="1" sqref="F5" xr:uid="{777D8A2A-4E5A-49FE-940B-61D0F6C8D0CC}">
      <formula1>"Ja,Nee,Niet van toepassing"</formula1>
    </dataValidation>
    <dataValidation type="list" allowBlank="1" showInputMessage="1" showErrorMessage="1" sqref="F6" xr:uid="{64864A62-B2CA-480F-957A-1F26FD75AB0A}">
      <formula1>"MKB-onderneming,Grote onderneming,Overig"</formula1>
    </dataValidation>
    <dataValidation type="list" allowBlank="1" showInputMessage="1" showErrorMessage="1" sqref="C12:C20 C45:C53" xr:uid="{DB2B2831-1F64-47D0-9151-F9FD819045E3}">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&amp;L&amp;F&amp;C&amp;A&amp;R&amp;P  van &amp;N</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FAE29-60C1-4753-8782-1D3F10E8FAF4}">
  <sheetPr>
    <pageSetUpPr fitToPage="1"/>
  </sheetPr>
  <dimension ref="A1:P147"/>
  <sheetViews>
    <sheetView showGridLines="0" workbookViewId="0">
      <selection activeCell="F28" sqref="F1:F1048576"/>
    </sheetView>
  </sheetViews>
  <sheetFormatPr defaultColWidth="12.42578125" defaultRowHeight="12.75" x14ac:dyDescent="0.25"/>
  <cols>
    <col min="1" max="1" width="4.140625" style="38" customWidth="1"/>
    <col min="2" max="2" width="35" style="42" customWidth="1"/>
    <col min="3" max="3" width="23.42578125" style="42" customWidth="1"/>
    <col min="4" max="4" width="16.7109375" style="44" bestFit="1" customWidth="1"/>
    <col min="5" max="5" width="29.42578125" style="42" bestFit="1" customWidth="1"/>
    <col min="6" max="6" width="35" style="181" customWidth="1"/>
    <col min="7" max="7" width="6.85546875" style="45" customWidth="1"/>
    <col min="8" max="8" width="4.140625" style="40" customWidth="1"/>
    <col min="9" max="9" width="35" style="41" customWidth="1"/>
    <col min="10" max="10" width="4.140625" style="40" customWidth="1"/>
    <col min="11" max="16" width="49.140625" style="40" customWidth="1"/>
    <col min="17" max="16384" width="12.42578125" style="42"/>
  </cols>
  <sheetData>
    <row r="1" spans="1:16" ht="13.5" thickBot="1" x14ac:dyDescent="0.3">
      <c r="B1" s="9"/>
      <c r="C1" s="8"/>
      <c r="D1" s="8"/>
      <c r="E1" s="9"/>
      <c r="F1" s="157" t="s">
        <v>74</v>
      </c>
      <c r="G1" s="8"/>
    </row>
    <row r="2" spans="1:16" s="6" customFormat="1" ht="15.75" thickBot="1" x14ac:dyDescent="0.3">
      <c r="A2" s="1"/>
      <c r="B2" s="56" t="s">
        <v>142</v>
      </c>
      <c r="C2" s="184" t="s">
        <v>151</v>
      </c>
      <c r="D2" s="185"/>
      <c r="E2" s="186"/>
      <c r="F2" s="158"/>
      <c r="G2" s="4"/>
      <c r="H2" s="2"/>
      <c r="I2" s="5"/>
      <c r="J2" s="2"/>
      <c r="K2" s="2"/>
      <c r="L2" s="2"/>
      <c r="M2" s="2"/>
      <c r="N2" s="2"/>
      <c r="O2" s="2"/>
      <c r="P2" s="2"/>
    </row>
    <row r="3" spans="1:16" s="6" customFormat="1" ht="15.75" thickBot="1" x14ac:dyDescent="0.3">
      <c r="A3" s="1"/>
      <c r="B3" s="56" t="s">
        <v>77</v>
      </c>
      <c r="C3" s="196" t="str">
        <f>'Aanvrager-Penvoerder'!C3</f>
        <v>Projecttitel</v>
      </c>
      <c r="D3" s="197"/>
      <c r="E3" s="198"/>
      <c r="F3" s="158"/>
      <c r="G3" s="4"/>
      <c r="H3" s="2"/>
      <c r="I3" s="5"/>
      <c r="J3" s="2"/>
      <c r="K3" s="2"/>
      <c r="L3" s="2"/>
      <c r="M3" s="2"/>
      <c r="N3" s="2"/>
      <c r="O3" s="2"/>
      <c r="P3" s="2"/>
    </row>
    <row r="4" spans="1:16" s="10" customFormat="1" thickBot="1" x14ac:dyDescent="0.3">
      <c r="A4" s="7"/>
      <c r="C4" s="2"/>
      <c r="D4" s="2"/>
      <c r="E4" s="2"/>
      <c r="F4" s="159"/>
      <c r="G4" s="4"/>
      <c r="H4" s="8"/>
      <c r="I4" s="9"/>
      <c r="J4" s="8"/>
      <c r="K4" s="8"/>
      <c r="L4" s="8"/>
      <c r="M4" s="8"/>
      <c r="N4" s="8"/>
      <c r="O4" s="8"/>
      <c r="P4" s="8"/>
    </row>
    <row r="5" spans="1:16" s="10" customFormat="1" thickBot="1" x14ac:dyDescent="0.3">
      <c r="A5" s="7"/>
      <c r="B5" s="50" t="s">
        <v>79</v>
      </c>
      <c r="C5" s="57"/>
      <c r="D5" s="57"/>
      <c r="E5" s="63"/>
      <c r="F5" s="160"/>
      <c r="G5" s="61"/>
      <c r="H5" s="2"/>
      <c r="I5" s="2"/>
      <c r="J5" s="8"/>
      <c r="K5" s="8"/>
      <c r="L5" s="8"/>
      <c r="M5" s="8"/>
      <c r="N5" s="8"/>
      <c r="O5" s="8"/>
      <c r="P5" s="8"/>
    </row>
    <row r="6" spans="1:16" s="10" customFormat="1" ht="12.75" customHeight="1" x14ac:dyDescent="0.25">
      <c r="A6" s="7"/>
      <c r="B6" s="50" t="s">
        <v>80</v>
      </c>
      <c r="C6" s="35"/>
      <c r="D6" s="35"/>
      <c r="E6" s="35"/>
      <c r="F6" s="161"/>
      <c r="G6" s="61"/>
      <c r="H6" s="2"/>
      <c r="I6" s="2"/>
      <c r="J6" s="8"/>
      <c r="K6" s="8"/>
      <c r="L6" s="8"/>
      <c r="M6" s="8"/>
      <c r="N6" s="8"/>
      <c r="O6" s="8"/>
      <c r="P6" s="8"/>
    </row>
    <row r="7" spans="1:16" s="10" customFormat="1" ht="12" x14ac:dyDescent="0.25">
      <c r="A7" s="7"/>
      <c r="B7" s="50" t="s">
        <v>82</v>
      </c>
      <c r="C7" s="35"/>
      <c r="D7" s="35"/>
      <c r="E7" s="35"/>
      <c r="F7" s="161"/>
      <c r="G7" s="61"/>
      <c r="H7" s="8"/>
      <c r="I7" s="9"/>
      <c r="J7" s="8"/>
      <c r="K7" s="8"/>
      <c r="L7" s="8"/>
      <c r="M7" s="8"/>
      <c r="N7" s="8"/>
      <c r="O7" s="8"/>
      <c r="P7" s="8"/>
    </row>
    <row r="8" spans="1:16" s="10" customFormat="1" ht="12.75" customHeight="1" thickBot="1" x14ac:dyDescent="0.3">
      <c r="A8" s="7"/>
      <c r="B8" s="8"/>
      <c r="C8" s="8"/>
      <c r="D8" s="8"/>
      <c r="E8" s="8"/>
      <c r="F8" s="166"/>
      <c r="G8" s="61"/>
      <c r="H8" s="2"/>
      <c r="I8" s="2"/>
      <c r="J8" s="8"/>
      <c r="K8" s="8"/>
      <c r="L8" s="8"/>
      <c r="M8" s="8"/>
      <c r="N8" s="8"/>
      <c r="O8" s="8"/>
      <c r="P8" s="8"/>
    </row>
    <row r="9" spans="1:16" s="6" customFormat="1" ht="15.75" x14ac:dyDescent="0.25">
      <c r="A9" s="96" t="s">
        <v>84</v>
      </c>
      <c r="B9" s="92" t="s">
        <v>85</v>
      </c>
      <c r="C9" s="91"/>
      <c r="D9" s="91"/>
      <c r="E9" s="91"/>
      <c r="F9" s="163"/>
      <c r="G9" s="15"/>
      <c r="H9" s="2"/>
      <c r="I9" s="5"/>
      <c r="J9" s="13"/>
      <c r="K9" s="2"/>
      <c r="L9" s="2"/>
      <c r="M9" s="2"/>
      <c r="N9" s="2"/>
      <c r="O9" s="2"/>
      <c r="P9" s="2"/>
    </row>
    <row r="10" spans="1:16" s="6" customFormat="1" ht="12" x14ac:dyDescent="0.25">
      <c r="A10" s="7"/>
      <c r="B10" s="46" t="s">
        <v>86</v>
      </c>
      <c r="C10" s="11"/>
      <c r="D10" s="11"/>
      <c r="E10" s="2"/>
      <c r="F10" s="164"/>
      <c r="G10" s="16"/>
      <c r="H10" s="2"/>
      <c r="I10" s="5"/>
      <c r="J10" s="13"/>
      <c r="K10" s="2"/>
      <c r="L10" s="2"/>
      <c r="M10" s="2"/>
      <c r="N10" s="2"/>
      <c r="O10" s="2"/>
      <c r="P10" s="2"/>
    </row>
    <row r="11" spans="1:16" s="20" customFormat="1" ht="12" x14ac:dyDescent="0.25">
      <c r="A11" s="7"/>
      <c r="B11" s="47" t="s">
        <v>87</v>
      </c>
      <c r="C11" s="17" t="s">
        <v>88</v>
      </c>
      <c r="D11" s="4" t="s">
        <v>89</v>
      </c>
      <c r="E11" s="17" t="s">
        <v>90</v>
      </c>
      <c r="F11" s="165" t="s">
        <v>91</v>
      </c>
      <c r="G11" s="16"/>
      <c r="H11" s="17"/>
      <c r="I11" s="18"/>
      <c r="J11" s="19" t="s">
        <v>92</v>
      </c>
      <c r="K11" s="17"/>
      <c r="L11" s="17"/>
      <c r="M11" s="17"/>
      <c r="N11" s="17"/>
      <c r="O11" s="17"/>
      <c r="P11" s="17"/>
    </row>
    <row r="12" spans="1:16" s="6" customFormat="1" ht="12" x14ac:dyDescent="0.25">
      <c r="A12" s="1"/>
      <c r="B12" s="77"/>
      <c r="C12" s="97"/>
      <c r="D12" s="21"/>
      <c r="E12" s="22"/>
      <c r="F12" s="158">
        <f t="shared" ref="F12:F20" si="0">$D12*E12</f>
        <v>0</v>
      </c>
      <c r="G12" s="16"/>
      <c r="H12" s="2"/>
      <c r="I12" s="5"/>
      <c r="J12" s="23" t="s">
        <v>93</v>
      </c>
      <c r="K12" s="2"/>
      <c r="L12" s="2"/>
      <c r="M12" s="2"/>
      <c r="N12" s="2"/>
      <c r="O12" s="2"/>
      <c r="P12" s="2"/>
    </row>
    <row r="13" spans="1:16" s="6" customFormat="1" ht="12" x14ac:dyDescent="0.25">
      <c r="A13" s="1"/>
      <c r="B13" s="77"/>
      <c r="C13" s="97"/>
      <c r="D13" s="21"/>
      <c r="E13" s="22"/>
      <c r="F13" s="158">
        <f t="shared" si="0"/>
        <v>0</v>
      </c>
      <c r="G13" s="16"/>
      <c r="H13" s="2"/>
      <c r="I13" s="5"/>
      <c r="J13" s="23" t="s">
        <v>94</v>
      </c>
      <c r="K13" s="2"/>
      <c r="L13" s="2"/>
      <c r="M13" s="2"/>
      <c r="N13" s="2"/>
      <c r="O13" s="2"/>
      <c r="P13" s="2"/>
    </row>
    <row r="14" spans="1:16" s="6" customFormat="1" ht="12" x14ac:dyDescent="0.25">
      <c r="A14" s="1"/>
      <c r="B14" s="77"/>
      <c r="C14" s="97"/>
      <c r="D14" s="21"/>
      <c r="E14" s="22"/>
      <c r="F14" s="158">
        <f t="shared" si="0"/>
        <v>0</v>
      </c>
      <c r="G14" s="16"/>
      <c r="H14" s="2"/>
      <c r="I14" s="5"/>
      <c r="J14" s="23" t="s">
        <v>95</v>
      </c>
      <c r="K14" s="2"/>
      <c r="L14" s="2"/>
      <c r="M14" s="2"/>
      <c r="N14" s="2"/>
      <c r="O14" s="2"/>
      <c r="P14" s="2"/>
    </row>
    <row r="15" spans="1:16" s="6" customFormat="1" ht="12" x14ac:dyDescent="0.25">
      <c r="A15" s="1"/>
      <c r="B15" s="77"/>
      <c r="C15" s="97"/>
      <c r="D15" s="21"/>
      <c r="E15" s="22"/>
      <c r="F15" s="158">
        <f t="shared" si="0"/>
        <v>0</v>
      </c>
      <c r="G15" s="16"/>
      <c r="H15" s="2"/>
      <c r="I15" s="5"/>
      <c r="J15" s="2"/>
      <c r="K15" s="2"/>
      <c r="L15" s="2"/>
      <c r="M15" s="2"/>
      <c r="N15" s="2"/>
      <c r="O15" s="2"/>
      <c r="P15" s="2"/>
    </row>
    <row r="16" spans="1:16" s="6" customFormat="1" ht="12" x14ac:dyDescent="0.25">
      <c r="A16" s="1"/>
      <c r="B16" s="77"/>
      <c r="C16" s="97"/>
      <c r="D16" s="21"/>
      <c r="E16" s="22"/>
      <c r="F16" s="158">
        <f t="shared" si="0"/>
        <v>0</v>
      </c>
      <c r="G16" s="16"/>
      <c r="H16" s="2"/>
      <c r="I16" s="5"/>
      <c r="J16" s="2"/>
      <c r="K16" s="2"/>
      <c r="L16" s="2"/>
      <c r="M16" s="2"/>
      <c r="N16" s="2"/>
      <c r="O16" s="2"/>
      <c r="P16" s="2"/>
    </row>
    <row r="17" spans="1:16" s="6" customFormat="1" ht="12" x14ac:dyDescent="0.25">
      <c r="A17" s="1"/>
      <c r="B17" s="77"/>
      <c r="C17" s="97"/>
      <c r="D17" s="21"/>
      <c r="E17" s="22"/>
      <c r="F17" s="158">
        <f t="shared" si="0"/>
        <v>0</v>
      </c>
      <c r="G17" s="16"/>
      <c r="H17" s="2"/>
      <c r="I17" s="5"/>
      <c r="J17" s="2"/>
      <c r="K17" s="2"/>
      <c r="L17" s="2"/>
      <c r="M17" s="2"/>
      <c r="N17" s="2"/>
      <c r="O17" s="2"/>
      <c r="P17" s="2"/>
    </row>
    <row r="18" spans="1:16" s="6" customFormat="1" ht="12" x14ac:dyDescent="0.25">
      <c r="A18" s="1"/>
      <c r="B18" s="77"/>
      <c r="C18" s="97"/>
      <c r="D18" s="21"/>
      <c r="E18" s="22"/>
      <c r="F18" s="158">
        <f t="shared" si="0"/>
        <v>0</v>
      </c>
      <c r="G18" s="16"/>
      <c r="H18" s="2"/>
      <c r="I18" s="5"/>
      <c r="J18" s="2"/>
      <c r="K18" s="2"/>
      <c r="L18" s="2"/>
      <c r="M18" s="2"/>
      <c r="N18" s="2"/>
      <c r="O18" s="2"/>
      <c r="P18" s="2"/>
    </row>
    <row r="19" spans="1:16" s="6" customFormat="1" ht="12" x14ac:dyDescent="0.25">
      <c r="A19" s="1"/>
      <c r="B19" s="77"/>
      <c r="C19" s="97"/>
      <c r="D19" s="21"/>
      <c r="E19" s="22"/>
      <c r="F19" s="158">
        <f t="shared" si="0"/>
        <v>0</v>
      </c>
      <c r="G19" s="16"/>
      <c r="H19" s="2"/>
      <c r="I19" s="5"/>
      <c r="J19" s="2"/>
      <c r="K19" s="2"/>
      <c r="L19" s="2"/>
      <c r="M19" s="2"/>
      <c r="N19" s="2"/>
      <c r="O19" s="2"/>
      <c r="P19" s="2"/>
    </row>
    <row r="20" spans="1:16" s="6" customFormat="1" ht="12" x14ac:dyDescent="0.25">
      <c r="A20" s="1"/>
      <c r="B20" s="77"/>
      <c r="C20" s="97"/>
      <c r="D20" s="21"/>
      <c r="E20" s="22"/>
      <c r="F20" s="158">
        <f t="shared" si="0"/>
        <v>0</v>
      </c>
      <c r="G20" s="16"/>
      <c r="H20" s="2"/>
      <c r="I20" s="5"/>
      <c r="J20" s="2"/>
      <c r="K20" s="2"/>
      <c r="L20" s="2"/>
      <c r="M20" s="2"/>
      <c r="N20" s="2"/>
      <c r="O20" s="2"/>
      <c r="P20" s="2"/>
    </row>
    <row r="21" spans="1:16" s="6" customFormat="1" ht="12" x14ac:dyDescent="0.25">
      <c r="A21" s="1"/>
      <c r="B21" s="48"/>
      <c r="C21" s="2"/>
      <c r="D21" s="24"/>
      <c r="E21" s="25" t="s">
        <v>96</v>
      </c>
      <c r="F21" s="158">
        <f>SUM(F12:F20)</f>
        <v>0</v>
      </c>
      <c r="G21" s="16"/>
      <c r="H21" s="2"/>
      <c r="I21" s="5"/>
      <c r="J21" s="2"/>
      <c r="K21" s="2"/>
      <c r="L21" s="2"/>
      <c r="M21" s="2"/>
      <c r="N21" s="2"/>
      <c r="O21" s="2"/>
      <c r="P21" s="2"/>
    </row>
    <row r="22" spans="1:16" s="10" customFormat="1" ht="12" x14ac:dyDescent="0.25">
      <c r="A22" s="7"/>
      <c r="B22" s="46"/>
      <c r="C22" s="8"/>
      <c r="D22" s="26"/>
      <c r="E22" s="26"/>
      <c r="F22" s="166"/>
      <c r="G22" s="16"/>
      <c r="H22" s="8"/>
      <c r="I22" s="9"/>
      <c r="J22" s="8"/>
      <c r="K22" s="8"/>
      <c r="L22" s="8"/>
      <c r="M22" s="8"/>
      <c r="N22" s="8"/>
      <c r="O22" s="8"/>
      <c r="P22" s="8"/>
    </row>
    <row r="23" spans="1:16" s="6" customFormat="1" ht="14.25" customHeight="1" x14ac:dyDescent="0.25">
      <c r="A23" s="7"/>
      <c r="B23" s="46" t="s">
        <v>97</v>
      </c>
      <c r="C23" s="8"/>
      <c r="D23" s="2"/>
      <c r="E23" s="27"/>
      <c r="F23" s="167">
        <f>F21*0.15</f>
        <v>0</v>
      </c>
      <c r="G23" s="28"/>
      <c r="H23" s="2"/>
      <c r="I23" s="5"/>
      <c r="J23" s="13"/>
      <c r="K23" s="2"/>
      <c r="L23" s="2"/>
      <c r="M23" s="2"/>
      <c r="N23" s="2"/>
      <c r="O23" s="2"/>
      <c r="P23" s="2"/>
    </row>
    <row r="24" spans="1:16" s="6" customFormat="1" ht="14.25" customHeight="1" x14ac:dyDescent="0.25">
      <c r="A24" s="7"/>
      <c r="B24" s="46"/>
      <c r="C24" s="8"/>
      <c r="D24" s="2"/>
      <c r="E24" s="27"/>
      <c r="F24" s="167"/>
      <c r="G24" s="28"/>
      <c r="H24" s="2"/>
      <c r="I24" s="5"/>
      <c r="J24" s="13"/>
      <c r="K24" s="2"/>
      <c r="L24" s="2"/>
      <c r="M24" s="2"/>
      <c r="N24" s="2"/>
      <c r="O24" s="2"/>
      <c r="P24" s="2"/>
    </row>
    <row r="25" spans="1:16" s="10" customFormat="1" ht="12" x14ac:dyDescent="0.25">
      <c r="A25" s="7"/>
      <c r="B25" s="46" t="s">
        <v>98</v>
      </c>
      <c r="C25" s="8"/>
      <c r="D25" s="12"/>
      <c r="E25" s="51"/>
      <c r="F25" s="168"/>
      <c r="G25" s="16"/>
      <c r="H25" s="8"/>
      <c r="I25" s="8"/>
      <c r="J25" s="8"/>
      <c r="K25" s="8"/>
      <c r="L25" s="8"/>
      <c r="M25" s="8"/>
      <c r="N25" s="8"/>
      <c r="O25" s="8"/>
      <c r="P25" s="8"/>
    </row>
    <row r="26" spans="1:16" s="10" customFormat="1" ht="12" x14ac:dyDescent="0.25">
      <c r="A26" s="7"/>
      <c r="B26" s="47" t="s">
        <v>99</v>
      </c>
      <c r="C26" s="8"/>
      <c r="D26" s="4" t="s">
        <v>89</v>
      </c>
      <c r="E26" s="17" t="s">
        <v>90</v>
      </c>
      <c r="F26" s="165" t="s">
        <v>91</v>
      </c>
      <c r="G26" s="16"/>
      <c r="H26" s="8"/>
      <c r="I26" s="8"/>
      <c r="J26" s="8"/>
      <c r="K26" s="8"/>
      <c r="L26" s="8"/>
      <c r="M26" s="8"/>
      <c r="N26" s="8"/>
      <c r="O26" s="8"/>
      <c r="P26" s="8"/>
    </row>
    <row r="27" spans="1:16" s="10" customFormat="1" ht="12" x14ac:dyDescent="0.25">
      <c r="A27" s="7"/>
      <c r="B27" s="89"/>
      <c r="C27" s="22"/>
      <c r="D27" s="22"/>
      <c r="E27" s="22"/>
      <c r="F27" s="158">
        <f>$D27*E27</f>
        <v>0</v>
      </c>
      <c r="G27" s="16"/>
      <c r="H27" s="8"/>
      <c r="I27" s="8"/>
      <c r="J27" s="8"/>
      <c r="K27" s="8"/>
      <c r="L27" s="8"/>
      <c r="M27" s="8"/>
      <c r="N27" s="8"/>
      <c r="O27" s="8"/>
      <c r="P27" s="8"/>
    </row>
    <row r="28" spans="1:16" s="10" customFormat="1" ht="12" x14ac:dyDescent="0.25">
      <c r="A28" s="7"/>
      <c r="B28" s="89"/>
      <c r="C28" s="22"/>
      <c r="D28" s="22"/>
      <c r="E28" s="22"/>
      <c r="F28" s="158">
        <f>$D28*E28</f>
        <v>0</v>
      </c>
      <c r="G28" s="16"/>
      <c r="H28" s="8"/>
      <c r="I28" s="8"/>
      <c r="J28" s="8"/>
      <c r="K28" s="8"/>
      <c r="L28" s="8"/>
      <c r="M28" s="8"/>
      <c r="N28" s="8"/>
      <c r="O28" s="8"/>
      <c r="P28" s="8"/>
    </row>
    <row r="29" spans="1:16" s="10" customFormat="1" ht="12" x14ac:dyDescent="0.25">
      <c r="A29" s="7"/>
      <c r="B29" s="89"/>
      <c r="C29" s="22"/>
      <c r="D29" s="22"/>
      <c r="E29" s="22"/>
      <c r="F29" s="158">
        <f>$D29*E29</f>
        <v>0</v>
      </c>
      <c r="G29" s="16"/>
      <c r="H29" s="8"/>
      <c r="I29" s="8"/>
      <c r="J29" s="8"/>
      <c r="K29" s="8"/>
      <c r="L29" s="8"/>
      <c r="M29" s="8"/>
      <c r="N29" s="8"/>
      <c r="O29" s="8"/>
      <c r="P29" s="8"/>
    </row>
    <row r="30" spans="1:16" s="10" customFormat="1" ht="12" x14ac:dyDescent="0.25">
      <c r="A30" s="7"/>
      <c r="B30" s="89"/>
      <c r="C30" s="22"/>
      <c r="D30" s="22"/>
      <c r="E30" s="22"/>
      <c r="F30" s="158">
        <f>$D30*E30</f>
        <v>0</v>
      </c>
      <c r="G30" s="16"/>
      <c r="H30" s="8"/>
      <c r="I30" s="8"/>
      <c r="J30" s="8"/>
      <c r="K30" s="8"/>
      <c r="L30" s="8"/>
      <c r="M30" s="8"/>
      <c r="N30" s="8"/>
      <c r="O30" s="8"/>
      <c r="P30" s="8"/>
    </row>
    <row r="31" spans="1:16" s="10" customFormat="1" ht="12" x14ac:dyDescent="0.25">
      <c r="A31" s="7"/>
      <c r="B31" s="46"/>
      <c r="C31" s="8"/>
      <c r="D31" s="2"/>
      <c r="E31" s="87" t="s">
        <v>100</v>
      </c>
      <c r="F31" s="169">
        <f>SUM(F27:F30)</f>
        <v>0</v>
      </c>
      <c r="G31" s="28"/>
      <c r="H31" s="8"/>
      <c r="I31" s="8"/>
      <c r="J31" s="8"/>
      <c r="K31" s="8"/>
      <c r="L31" s="8"/>
      <c r="M31" s="8"/>
      <c r="N31" s="8"/>
      <c r="O31" s="8"/>
      <c r="P31" s="8"/>
    </row>
    <row r="32" spans="1:16" s="10" customFormat="1" ht="12" x14ac:dyDescent="0.25">
      <c r="A32" s="7"/>
      <c r="B32" s="46" t="s">
        <v>101</v>
      </c>
      <c r="C32" s="8"/>
      <c r="D32" s="12"/>
      <c r="E32" s="51"/>
      <c r="F32" s="168"/>
      <c r="G32" s="16"/>
      <c r="H32" s="8"/>
      <c r="I32" s="8"/>
      <c r="J32" s="8"/>
      <c r="K32" s="8"/>
      <c r="L32" s="8"/>
      <c r="M32" s="8"/>
      <c r="N32" s="8"/>
      <c r="O32" s="8"/>
      <c r="P32" s="8"/>
    </row>
    <row r="33" spans="1:16" s="10" customFormat="1" ht="12" x14ac:dyDescent="0.25">
      <c r="A33" s="7"/>
      <c r="B33" s="47" t="s">
        <v>99</v>
      </c>
      <c r="C33" s="8"/>
      <c r="E33" s="51"/>
      <c r="F33" s="165" t="s">
        <v>102</v>
      </c>
      <c r="G33" s="16"/>
      <c r="H33" s="8"/>
      <c r="I33" s="8"/>
      <c r="J33" s="8"/>
      <c r="K33" s="8"/>
      <c r="L33" s="8"/>
      <c r="M33" s="8"/>
      <c r="N33" s="8"/>
      <c r="O33" s="8"/>
      <c r="P33" s="8"/>
    </row>
    <row r="34" spans="1:16" s="10" customFormat="1" ht="12" x14ac:dyDescent="0.25">
      <c r="A34" s="7"/>
      <c r="B34" s="89"/>
      <c r="C34" s="22"/>
      <c r="D34" s="22"/>
      <c r="E34" s="22"/>
      <c r="F34" s="170">
        <v>0</v>
      </c>
      <c r="G34" s="16"/>
      <c r="H34" s="8"/>
      <c r="I34" s="8"/>
      <c r="J34" s="8"/>
      <c r="K34" s="8"/>
      <c r="L34" s="8"/>
      <c r="M34" s="8"/>
      <c r="N34" s="8"/>
      <c r="O34" s="8"/>
      <c r="P34" s="8"/>
    </row>
    <row r="35" spans="1:16" s="10" customFormat="1" ht="12" x14ac:dyDescent="0.25">
      <c r="A35" s="7"/>
      <c r="B35" s="89"/>
      <c r="C35" s="22"/>
      <c r="D35" s="22"/>
      <c r="E35" s="22"/>
      <c r="F35" s="170">
        <v>0</v>
      </c>
      <c r="G35" s="16"/>
      <c r="H35" s="8"/>
      <c r="I35" s="8"/>
      <c r="J35" s="8"/>
      <c r="K35" s="8"/>
      <c r="L35" s="8"/>
      <c r="M35" s="8"/>
      <c r="N35" s="8"/>
      <c r="O35" s="8"/>
      <c r="P35" s="8"/>
    </row>
    <row r="36" spans="1:16" s="10" customFormat="1" ht="12" x14ac:dyDescent="0.25">
      <c r="A36" s="7"/>
      <c r="B36" s="89"/>
      <c r="C36" s="22"/>
      <c r="D36" s="22"/>
      <c r="E36" s="22"/>
      <c r="F36" s="170">
        <v>0</v>
      </c>
      <c r="G36" s="16"/>
      <c r="H36" s="8"/>
      <c r="I36" s="8"/>
      <c r="J36" s="8"/>
      <c r="K36" s="8"/>
      <c r="L36" s="8"/>
      <c r="M36" s="8"/>
      <c r="N36" s="8"/>
      <c r="O36" s="8"/>
      <c r="P36" s="8"/>
    </row>
    <row r="37" spans="1:16" s="10" customFormat="1" ht="12" x14ac:dyDescent="0.25">
      <c r="A37" s="7"/>
      <c r="B37" s="89"/>
      <c r="C37" s="22"/>
      <c r="D37" s="22"/>
      <c r="E37" s="22"/>
      <c r="F37" s="170">
        <v>0</v>
      </c>
      <c r="G37" s="16"/>
      <c r="H37" s="8"/>
      <c r="I37" s="8"/>
      <c r="J37" s="8"/>
      <c r="K37" s="8"/>
      <c r="L37" s="8"/>
      <c r="M37" s="8"/>
      <c r="N37" s="8"/>
      <c r="O37" s="8"/>
      <c r="P37" s="8"/>
    </row>
    <row r="38" spans="1:16" s="10" customFormat="1" ht="12" x14ac:dyDescent="0.25">
      <c r="A38" s="7"/>
      <c r="B38" s="84"/>
      <c r="C38" s="85"/>
      <c r="D38" s="86"/>
      <c r="E38" s="87" t="s">
        <v>103</v>
      </c>
      <c r="F38" s="169">
        <f>SUM(F34:F37)</f>
        <v>0</v>
      </c>
      <c r="G38" s="16"/>
      <c r="H38" s="8"/>
      <c r="I38" s="9"/>
      <c r="J38" s="8"/>
      <c r="K38" s="8"/>
      <c r="L38" s="8"/>
      <c r="M38" s="8"/>
      <c r="N38" s="8"/>
      <c r="O38" s="8"/>
      <c r="P38" s="8"/>
    </row>
    <row r="39" spans="1:16" s="10" customFormat="1" thickBot="1" x14ac:dyDescent="0.3">
      <c r="A39" s="7"/>
      <c r="B39" s="46"/>
      <c r="C39" s="8"/>
      <c r="D39" s="12"/>
      <c r="E39" s="51"/>
      <c r="F39" s="168"/>
      <c r="G39" s="16"/>
      <c r="H39" s="8"/>
      <c r="I39" s="9"/>
      <c r="J39" s="8"/>
      <c r="K39" s="8"/>
      <c r="L39" s="8"/>
      <c r="M39" s="8"/>
      <c r="N39" s="8"/>
      <c r="O39" s="8"/>
      <c r="P39" s="8"/>
    </row>
    <row r="40" spans="1:16" s="10" customFormat="1" thickBot="1" x14ac:dyDescent="0.3">
      <c r="A40" s="7"/>
      <c r="B40" s="49"/>
      <c r="C40" s="29"/>
      <c r="D40" s="30"/>
      <c r="E40" s="88" t="s">
        <v>104</v>
      </c>
      <c r="F40" s="171">
        <f>F21+F23+F31+F38</f>
        <v>0</v>
      </c>
      <c r="G40" s="95"/>
      <c r="H40" s="8"/>
      <c r="I40" s="9"/>
      <c r="J40" s="8"/>
      <c r="K40" s="8"/>
      <c r="L40" s="8"/>
      <c r="M40" s="8"/>
      <c r="N40" s="8"/>
      <c r="O40" s="8"/>
      <c r="P40" s="8"/>
    </row>
    <row r="41" spans="1:16" s="10" customFormat="1" thickBot="1" x14ac:dyDescent="0.3">
      <c r="A41" s="7"/>
      <c r="B41" s="8"/>
      <c r="C41" s="8"/>
      <c r="D41" s="12"/>
      <c r="E41" s="51"/>
      <c r="F41" s="168"/>
      <c r="G41" s="82"/>
      <c r="H41" s="8"/>
      <c r="I41" s="9"/>
      <c r="J41" s="8"/>
      <c r="K41" s="8"/>
      <c r="L41" s="8"/>
      <c r="M41" s="8"/>
      <c r="N41" s="8"/>
      <c r="O41" s="8"/>
      <c r="P41" s="8"/>
    </row>
    <row r="42" spans="1:16" s="10" customFormat="1" ht="15.75" x14ac:dyDescent="0.25">
      <c r="A42" s="96" t="s">
        <v>105</v>
      </c>
      <c r="B42" s="93" t="s">
        <v>106</v>
      </c>
      <c r="C42" s="81"/>
      <c r="D42" s="81"/>
      <c r="E42" s="81"/>
      <c r="F42" s="163"/>
      <c r="G42" s="15"/>
      <c r="H42" s="8"/>
      <c r="I42" s="9"/>
      <c r="J42" s="8"/>
      <c r="K42" s="8"/>
      <c r="L42" s="8"/>
      <c r="M42" s="8"/>
      <c r="N42" s="8"/>
      <c r="O42" s="8"/>
      <c r="P42" s="8"/>
    </row>
    <row r="43" spans="1:16" s="10" customFormat="1" ht="12" x14ac:dyDescent="0.25">
      <c r="A43" s="7"/>
      <c r="B43" s="46" t="s">
        <v>86</v>
      </c>
      <c r="C43" s="11"/>
      <c r="D43" s="11"/>
      <c r="E43" s="2"/>
      <c r="F43" s="164"/>
      <c r="G43" s="16"/>
      <c r="H43" s="8"/>
      <c r="I43" s="9"/>
      <c r="J43" s="8"/>
      <c r="K43" s="8"/>
      <c r="L43" s="8"/>
      <c r="M43" s="8"/>
      <c r="N43" s="8"/>
      <c r="O43" s="8"/>
      <c r="P43" s="8"/>
    </row>
    <row r="44" spans="1:16" s="10" customFormat="1" ht="12" x14ac:dyDescent="0.25">
      <c r="A44" s="7"/>
      <c r="B44" s="47" t="s">
        <v>87</v>
      </c>
      <c r="C44" s="17" t="s">
        <v>88</v>
      </c>
      <c r="D44" s="4" t="s">
        <v>89</v>
      </c>
      <c r="E44" s="17" t="s">
        <v>90</v>
      </c>
      <c r="F44" s="165" t="s">
        <v>91</v>
      </c>
      <c r="G44" s="16"/>
      <c r="H44" s="8"/>
      <c r="I44" s="9"/>
      <c r="J44" s="8"/>
      <c r="K44" s="8"/>
      <c r="L44" s="8"/>
      <c r="M44" s="8"/>
      <c r="N44" s="8"/>
      <c r="O44" s="8"/>
      <c r="P44" s="8"/>
    </row>
    <row r="45" spans="1:16" s="10" customFormat="1" ht="12" x14ac:dyDescent="0.25">
      <c r="A45" s="7"/>
      <c r="B45" s="77"/>
      <c r="C45" s="97"/>
      <c r="D45" s="21"/>
      <c r="E45" s="22"/>
      <c r="F45" s="158">
        <f t="shared" ref="F45:F53" si="1">$D45*E45</f>
        <v>0</v>
      </c>
      <c r="G45" s="16"/>
      <c r="H45" s="8"/>
      <c r="I45" s="9"/>
      <c r="J45" s="8"/>
      <c r="K45" s="8"/>
      <c r="L45" s="8"/>
      <c r="M45" s="8"/>
      <c r="N45" s="8"/>
      <c r="O45" s="8"/>
      <c r="P45" s="8"/>
    </row>
    <row r="46" spans="1:16" s="10" customFormat="1" ht="12" x14ac:dyDescent="0.25">
      <c r="A46" s="7"/>
      <c r="B46" s="77"/>
      <c r="C46" s="97"/>
      <c r="D46" s="21"/>
      <c r="E46" s="22"/>
      <c r="F46" s="158">
        <f t="shared" si="1"/>
        <v>0</v>
      </c>
      <c r="G46" s="16"/>
      <c r="H46" s="8"/>
      <c r="I46" s="9"/>
      <c r="J46" s="8"/>
      <c r="K46" s="8"/>
      <c r="L46" s="8"/>
      <c r="M46" s="8"/>
      <c r="N46" s="8"/>
      <c r="O46" s="8"/>
      <c r="P46" s="8"/>
    </row>
    <row r="47" spans="1:16" s="10" customFormat="1" ht="12" x14ac:dyDescent="0.25">
      <c r="A47" s="7"/>
      <c r="B47" s="77"/>
      <c r="C47" s="97"/>
      <c r="D47" s="21"/>
      <c r="E47" s="22"/>
      <c r="F47" s="158">
        <f t="shared" si="1"/>
        <v>0</v>
      </c>
      <c r="G47" s="16"/>
      <c r="H47" s="8"/>
      <c r="I47" s="9"/>
      <c r="J47" s="8"/>
      <c r="K47" s="8"/>
      <c r="L47" s="8"/>
      <c r="M47" s="8"/>
      <c r="N47" s="8"/>
      <c r="O47" s="8"/>
      <c r="P47" s="8"/>
    </row>
    <row r="48" spans="1:16" s="10" customFormat="1" ht="12" x14ac:dyDescent="0.25">
      <c r="A48" s="7"/>
      <c r="B48" s="77"/>
      <c r="C48" s="97"/>
      <c r="D48" s="21"/>
      <c r="E48" s="22"/>
      <c r="F48" s="158">
        <f t="shared" si="1"/>
        <v>0</v>
      </c>
      <c r="G48" s="16"/>
      <c r="H48" s="8"/>
      <c r="I48" s="9"/>
      <c r="J48" s="8"/>
      <c r="K48" s="8"/>
      <c r="L48" s="8"/>
      <c r="M48" s="8"/>
      <c r="N48" s="8"/>
      <c r="O48" s="8"/>
      <c r="P48" s="8"/>
    </row>
    <row r="49" spans="1:16" s="10" customFormat="1" ht="12" x14ac:dyDescent="0.25">
      <c r="A49" s="7"/>
      <c r="B49" s="77"/>
      <c r="C49" s="97"/>
      <c r="D49" s="21"/>
      <c r="E49" s="22"/>
      <c r="F49" s="158">
        <f t="shared" si="1"/>
        <v>0</v>
      </c>
      <c r="G49" s="16"/>
      <c r="H49" s="8"/>
      <c r="I49" s="9"/>
      <c r="J49" s="8"/>
      <c r="K49" s="8"/>
      <c r="L49" s="8"/>
      <c r="M49" s="8"/>
      <c r="N49" s="8"/>
      <c r="O49" s="8"/>
      <c r="P49" s="8"/>
    </row>
    <row r="50" spans="1:16" s="10" customFormat="1" ht="12" x14ac:dyDescent="0.25">
      <c r="A50" s="7"/>
      <c r="B50" s="77"/>
      <c r="C50" s="97"/>
      <c r="D50" s="21"/>
      <c r="E50" s="22"/>
      <c r="F50" s="158">
        <f t="shared" si="1"/>
        <v>0</v>
      </c>
      <c r="G50" s="16"/>
      <c r="H50" s="8"/>
      <c r="I50" s="9"/>
      <c r="J50" s="8"/>
      <c r="K50" s="8"/>
      <c r="L50" s="8"/>
      <c r="M50" s="8"/>
      <c r="N50" s="8"/>
      <c r="O50" s="8"/>
      <c r="P50" s="8"/>
    </row>
    <row r="51" spans="1:16" s="10" customFormat="1" ht="12" x14ac:dyDescent="0.25">
      <c r="A51" s="7"/>
      <c r="B51" s="77"/>
      <c r="C51" s="97"/>
      <c r="D51" s="21"/>
      <c r="E51" s="22"/>
      <c r="F51" s="158">
        <f t="shared" si="1"/>
        <v>0</v>
      </c>
      <c r="G51" s="16"/>
      <c r="H51" s="8"/>
      <c r="I51" s="9"/>
      <c r="J51" s="8"/>
      <c r="K51" s="8"/>
      <c r="L51" s="8"/>
      <c r="M51" s="8"/>
      <c r="N51" s="8"/>
      <c r="O51" s="8"/>
      <c r="P51" s="8"/>
    </row>
    <row r="52" spans="1:16" s="10" customFormat="1" ht="12" x14ac:dyDescent="0.25">
      <c r="A52" s="7"/>
      <c r="B52" s="77"/>
      <c r="C52" s="97"/>
      <c r="D52" s="21"/>
      <c r="E52" s="22"/>
      <c r="F52" s="158">
        <f t="shared" si="1"/>
        <v>0</v>
      </c>
      <c r="G52" s="16"/>
      <c r="H52" s="8"/>
      <c r="I52" s="9"/>
      <c r="J52" s="8"/>
      <c r="K52" s="8"/>
      <c r="L52" s="8"/>
      <c r="M52" s="8"/>
      <c r="N52" s="8"/>
      <c r="O52" s="8"/>
      <c r="P52" s="8"/>
    </row>
    <row r="53" spans="1:16" s="10" customFormat="1" ht="12" x14ac:dyDescent="0.25">
      <c r="A53" s="7"/>
      <c r="B53" s="77"/>
      <c r="C53" s="97"/>
      <c r="D53" s="21"/>
      <c r="E53" s="22"/>
      <c r="F53" s="158">
        <f t="shared" si="1"/>
        <v>0</v>
      </c>
      <c r="G53" s="16"/>
      <c r="H53" s="8"/>
      <c r="I53" s="9"/>
      <c r="J53" s="8"/>
      <c r="K53" s="8"/>
      <c r="L53" s="8"/>
      <c r="M53" s="8"/>
      <c r="N53" s="8"/>
      <c r="O53" s="8"/>
      <c r="P53" s="8"/>
    </row>
    <row r="54" spans="1:16" s="10" customFormat="1" ht="12" x14ac:dyDescent="0.25">
      <c r="A54" s="7"/>
      <c r="B54" s="48"/>
      <c r="C54" s="2"/>
      <c r="D54" s="24"/>
      <c r="E54" s="25" t="s">
        <v>96</v>
      </c>
      <c r="F54" s="158">
        <f>SUM(F45:F53)</f>
        <v>0</v>
      </c>
      <c r="G54" s="16"/>
      <c r="H54" s="8"/>
      <c r="I54" s="9"/>
      <c r="J54" s="8"/>
      <c r="K54" s="8"/>
      <c r="L54" s="8"/>
      <c r="M54" s="8"/>
      <c r="N54" s="8"/>
      <c r="O54" s="8"/>
      <c r="P54" s="8"/>
    </row>
    <row r="55" spans="1:16" s="10" customFormat="1" ht="12" x14ac:dyDescent="0.25">
      <c r="A55" s="7"/>
      <c r="B55" s="46"/>
      <c r="C55" s="8"/>
      <c r="D55" s="26"/>
      <c r="E55" s="26"/>
      <c r="F55" s="166"/>
      <c r="G55" s="16"/>
      <c r="H55" s="8"/>
      <c r="I55" s="9"/>
      <c r="J55" s="8"/>
      <c r="K55" s="8"/>
      <c r="L55" s="8"/>
      <c r="M55" s="8"/>
      <c r="N55" s="8"/>
      <c r="O55" s="8"/>
      <c r="P55" s="8"/>
    </row>
    <row r="56" spans="1:16" s="10" customFormat="1" ht="12" x14ac:dyDescent="0.25">
      <c r="A56" s="7"/>
      <c r="B56" s="46" t="s">
        <v>97</v>
      </c>
      <c r="C56" s="8"/>
      <c r="D56" s="2"/>
      <c r="E56" s="27"/>
      <c r="F56" s="167">
        <f>F54*0.15</f>
        <v>0</v>
      </c>
      <c r="G56" s="28"/>
      <c r="H56" s="8"/>
      <c r="I56" s="9"/>
      <c r="J56" s="8"/>
      <c r="K56" s="8"/>
      <c r="L56" s="8"/>
      <c r="M56" s="8"/>
      <c r="N56" s="8"/>
      <c r="O56" s="8"/>
      <c r="P56" s="8"/>
    </row>
    <row r="57" spans="1:16" s="10" customFormat="1" ht="12" x14ac:dyDescent="0.25">
      <c r="A57" s="7"/>
      <c r="B57" s="46"/>
      <c r="C57" s="8"/>
      <c r="D57" s="12"/>
      <c r="E57" s="51"/>
      <c r="F57" s="168"/>
      <c r="G57" s="16"/>
      <c r="H57" s="8"/>
      <c r="I57" s="9"/>
      <c r="J57" s="8"/>
      <c r="K57" s="8"/>
      <c r="L57" s="8"/>
      <c r="M57" s="8"/>
      <c r="N57" s="8"/>
      <c r="O57" s="8"/>
      <c r="P57" s="8"/>
    </row>
    <row r="58" spans="1:16" s="10" customFormat="1" ht="12" x14ac:dyDescent="0.25">
      <c r="A58" s="7"/>
      <c r="B58" s="46"/>
      <c r="C58" s="8"/>
      <c r="D58" s="12"/>
      <c r="E58" s="51"/>
      <c r="F58" s="168"/>
      <c r="G58" s="16"/>
      <c r="H58" s="8"/>
      <c r="I58" s="9"/>
      <c r="J58" s="8"/>
      <c r="K58" s="8"/>
      <c r="L58" s="8"/>
      <c r="M58" s="8"/>
      <c r="N58" s="8"/>
      <c r="O58" s="8"/>
      <c r="P58" s="8"/>
    </row>
    <row r="59" spans="1:16" s="10" customFormat="1" ht="12" x14ac:dyDescent="0.25">
      <c r="A59" s="7"/>
      <c r="B59" s="46" t="s">
        <v>98</v>
      </c>
      <c r="C59" s="8"/>
      <c r="D59" s="12"/>
      <c r="E59" s="51"/>
      <c r="F59" s="168"/>
      <c r="G59" s="16"/>
      <c r="H59" s="8"/>
      <c r="I59" s="9"/>
      <c r="J59" s="8"/>
      <c r="K59" s="8"/>
      <c r="L59" s="8"/>
      <c r="M59" s="8"/>
      <c r="N59" s="8"/>
      <c r="O59" s="8"/>
      <c r="P59" s="8"/>
    </row>
    <row r="60" spans="1:16" s="10" customFormat="1" ht="12" x14ac:dyDescent="0.25">
      <c r="A60" s="7"/>
      <c r="B60" s="47" t="s">
        <v>99</v>
      </c>
      <c r="C60" s="8"/>
      <c r="D60" s="4" t="s">
        <v>89</v>
      </c>
      <c r="E60" s="17" t="s">
        <v>90</v>
      </c>
      <c r="F60" s="165" t="s">
        <v>91</v>
      </c>
      <c r="G60" s="16"/>
      <c r="H60" s="8"/>
      <c r="I60" s="9"/>
      <c r="J60" s="8"/>
      <c r="K60" s="8"/>
      <c r="L60" s="8"/>
      <c r="M60" s="8"/>
      <c r="N60" s="8"/>
      <c r="O60" s="8"/>
      <c r="P60" s="8"/>
    </row>
    <row r="61" spans="1:16" s="10" customFormat="1" ht="12" x14ac:dyDescent="0.25">
      <c r="A61" s="7"/>
      <c r="B61" s="89"/>
      <c r="C61" s="22"/>
      <c r="D61" s="22"/>
      <c r="E61" s="22"/>
      <c r="F61" s="158">
        <f>$D61*E61</f>
        <v>0</v>
      </c>
      <c r="G61" s="16"/>
      <c r="H61" s="8"/>
      <c r="I61" s="9"/>
      <c r="J61" s="8"/>
      <c r="K61" s="8"/>
      <c r="L61" s="8"/>
      <c r="M61" s="8"/>
      <c r="N61" s="8"/>
      <c r="O61" s="8"/>
      <c r="P61" s="8"/>
    </row>
    <row r="62" spans="1:16" s="10" customFormat="1" ht="12" x14ac:dyDescent="0.25">
      <c r="A62" s="7"/>
      <c r="B62" s="89"/>
      <c r="C62" s="22"/>
      <c r="D62" s="22"/>
      <c r="E62" s="22"/>
      <c r="F62" s="158">
        <f>$D62*E62</f>
        <v>0</v>
      </c>
      <c r="G62" s="16"/>
      <c r="H62" s="8"/>
      <c r="I62" s="9"/>
      <c r="J62" s="8"/>
      <c r="K62" s="8"/>
      <c r="L62" s="8"/>
      <c r="M62" s="8"/>
      <c r="N62" s="8"/>
      <c r="O62" s="8"/>
      <c r="P62" s="8"/>
    </row>
    <row r="63" spans="1:16" s="10" customFormat="1" ht="12" x14ac:dyDescent="0.25">
      <c r="A63" s="7"/>
      <c r="B63" s="89"/>
      <c r="C63" s="22"/>
      <c r="D63" s="22"/>
      <c r="E63" s="22"/>
      <c r="F63" s="158">
        <f>$D63*E63</f>
        <v>0</v>
      </c>
      <c r="G63" s="16"/>
      <c r="H63" s="8"/>
      <c r="I63" s="9"/>
      <c r="J63" s="8"/>
      <c r="K63" s="8"/>
      <c r="L63" s="8"/>
      <c r="M63" s="8"/>
      <c r="N63" s="8"/>
      <c r="O63" s="8"/>
      <c r="P63" s="8"/>
    </row>
    <row r="64" spans="1:16" s="10" customFormat="1" ht="12" x14ac:dyDescent="0.25">
      <c r="A64" s="7"/>
      <c r="B64" s="89"/>
      <c r="C64" s="22"/>
      <c r="D64" s="22"/>
      <c r="E64" s="22"/>
      <c r="F64" s="158">
        <f>$D64*E64</f>
        <v>0</v>
      </c>
      <c r="G64" s="16"/>
      <c r="H64" s="8"/>
      <c r="I64" s="9"/>
      <c r="J64" s="8"/>
      <c r="K64" s="8"/>
      <c r="L64" s="8"/>
      <c r="M64" s="8"/>
      <c r="N64" s="8"/>
      <c r="O64" s="8"/>
      <c r="P64" s="8"/>
    </row>
    <row r="65" spans="1:16" s="10" customFormat="1" ht="12" x14ac:dyDescent="0.25">
      <c r="A65" s="7"/>
      <c r="B65" s="46"/>
      <c r="C65" s="8"/>
      <c r="D65" s="2"/>
      <c r="E65" s="87" t="s">
        <v>100</v>
      </c>
      <c r="F65" s="169">
        <f>SUM(F61:F64)</f>
        <v>0</v>
      </c>
      <c r="G65" s="16"/>
      <c r="H65" s="8"/>
      <c r="I65" s="9"/>
      <c r="J65" s="8"/>
      <c r="K65" s="8"/>
      <c r="L65" s="8"/>
      <c r="M65" s="8"/>
      <c r="N65" s="8"/>
      <c r="O65" s="8"/>
      <c r="P65" s="8"/>
    </row>
    <row r="66" spans="1:16" s="10" customFormat="1" ht="12" x14ac:dyDescent="0.25">
      <c r="A66" s="7"/>
      <c r="B66" s="46" t="s">
        <v>101</v>
      </c>
      <c r="C66" s="8"/>
      <c r="D66" s="12"/>
      <c r="E66" s="51"/>
      <c r="F66" s="168"/>
      <c r="G66" s="16"/>
      <c r="H66" s="8"/>
      <c r="I66" s="9"/>
      <c r="J66" s="8"/>
      <c r="K66" s="8"/>
      <c r="L66" s="8"/>
      <c r="M66" s="8"/>
      <c r="N66" s="8"/>
      <c r="O66" s="8"/>
      <c r="P66" s="8"/>
    </row>
    <row r="67" spans="1:16" s="10" customFormat="1" ht="12" x14ac:dyDescent="0.25">
      <c r="A67" s="7"/>
      <c r="B67" s="47" t="s">
        <v>99</v>
      </c>
      <c r="C67" s="8"/>
      <c r="E67" s="51"/>
      <c r="F67" s="165" t="s">
        <v>102</v>
      </c>
      <c r="G67" s="16"/>
      <c r="H67" s="8"/>
      <c r="I67" s="9"/>
      <c r="J67" s="8"/>
      <c r="K67" s="8"/>
      <c r="L67" s="8"/>
      <c r="M67" s="8"/>
      <c r="N67" s="8"/>
      <c r="O67" s="8"/>
      <c r="P67" s="8"/>
    </row>
    <row r="68" spans="1:16" s="6" customFormat="1" ht="14.25" customHeight="1" x14ac:dyDescent="0.25">
      <c r="A68" s="7"/>
      <c r="B68" s="89"/>
      <c r="C68" s="22"/>
      <c r="D68" s="22"/>
      <c r="E68" s="22"/>
      <c r="F68" s="170">
        <v>0</v>
      </c>
      <c r="G68" s="16"/>
      <c r="H68" s="2"/>
      <c r="I68" s="5"/>
      <c r="J68" s="13"/>
      <c r="K68" s="2"/>
      <c r="L68" s="2"/>
      <c r="M68" s="2"/>
      <c r="N68" s="2"/>
      <c r="O68" s="2"/>
      <c r="P68" s="2"/>
    </row>
    <row r="69" spans="1:16" s="6" customFormat="1" ht="14.25" customHeight="1" x14ac:dyDescent="0.25">
      <c r="A69" s="7"/>
      <c r="B69" s="89"/>
      <c r="C69" s="22"/>
      <c r="D69" s="22"/>
      <c r="E69" s="22"/>
      <c r="F69" s="170">
        <v>0</v>
      </c>
      <c r="G69" s="16"/>
      <c r="H69" s="2"/>
      <c r="I69" s="5"/>
      <c r="J69" s="13"/>
      <c r="K69" s="2"/>
      <c r="L69" s="2"/>
      <c r="M69" s="2"/>
      <c r="N69" s="2"/>
      <c r="O69" s="2"/>
      <c r="P69" s="2"/>
    </row>
    <row r="70" spans="1:16" s="6" customFormat="1" ht="14.25" customHeight="1" x14ac:dyDescent="0.25">
      <c r="A70" s="7"/>
      <c r="B70" s="89"/>
      <c r="C70" s="22"/>
      <c r="D70" s="22"/>
      <c r="E70" s="22"/>
      <c r="F70" s="170">
        <v>0</v>
      </c>
      <c r="G70" s="16"/>
      <c r="H70" s="2"/>
      <c r="I70" s="5"/>
      <c r="J70" s="13"/>
      <c r="K70" s="2"/>
      <c r="L70" s="2"/>
      <c r="M70" s="2"/>
      <c r="N70" s="2"/>
      <c r="O70" s="2"/>
      <c r="P70" s="2"/>
    </row>
    <row r="71" spans="1:16" s="6" customFormat="1" ht="14.25" customHeight="1" x14ac:dyDescent="0.25">
      <c r="A71" s="7"/>
      <c r="B71" s="89"/>
      <c r="C71" s="22"/>
      <c r="D71" s="22"/>
      <c r="E71" s="22"/>
      <c r="F71" s="170">
        <v>0</v>
      </c>
      <c r="G71" s="16"/>
      <c r="H71" s="2"/>
      <c r="I71" s="5"/>
      <c r="J71" s="13"/>
      <c r="K71" s="2"/>
      <c r="L71" s="2"/>
      <c r="M71" s="2"/>
      <c r="N71" s="2"/>
      <c r="O71" s="2"/>
      <c r="P71" s="2"/>
    </row>
    <row r="72" spans="1:16" s="6" customFormat="1" ht="14.25" customHeight="1" x14ac:dyDescent="0.25">
      <c r="A72" s="7"/>
      <c r="B72" s="84"/>
      <c r="C72" s="85"/>
      <c r="D72" s="86"/>
      <c r="E72" s="87" t="s">
        <v>103</v>
      </c>
      <c r="F72" s="169">
        <f>SUM(F68:F71)</f>
        <v>0</v>
      </c>
      <c r="G72" s="16"/>
      <c r="H72" s="2"/>
      <c r="I72" s="5"/>
      <c r="J72" s="13"/>
      <c r="K72" s="2"/>
      <c r="L72" s="2"/>
      <c r="M72" s="2"/>
      <c r="N72" s="2"/>
      <c r="O72" s="2"/>
      <c r="P72" s="2"/>
    </row>
    <row r="73" spans="1:16" s="6" customFormat="1" ht="14.25" customHeight="1" thickBot="1" x14ac:dyDescent="0.3">
      <c r="A73" s="7"/>
      <c r="B73" s="46"/>
      <c r="C73" s="8"/>
      <c r="D73" s="12"/>
      <c r="E73" s="51"/>
      <c r="F73" s="168"/>
      <c r="G73" s="16"/>
      <c r="H73" s="2"/>
      <c r="I73" s="5"/>
      <c r="J73" s="13"/>
      <c r="K73" s="2"/>
      <c r="L73" s="2"/>
      <c r="M73" s="2"/>
      <c r="N73" s="2"/>
      <c r="O73" s="2"/>
      <c r="P73" s="2"/>
    </row>
    <row r="74" spans="1:16" s="6" customFormat="1" ht="14.25" customHeight="1" thickBot="1" x14ac:dyDescent="0.3">
      <c r="A74" s="7"/>
      <c r="B74" s="49"/>
      <c r="C74" s="29"/>
      <c r="D74" s="30"/>
      <c r="E74" s="88" t="s">
        <v>107</v>
      </c>
      <c r="F74" s="171">
        <f>F54+F56+F65+F72</f>
        <v>0</v>
      </c>
      <c r="G74" s="95"/>
      <c r="H74" s="2"/>
      <c r="I74" s="5"/>
      <c r="J74" s="13"/>
      <c r="K74" s="2"/>
      <c r="L74" s="2"/>
      <c r="M74" s="2"/>
      <c r="N74" s="2"/>
      <c r="O74" s="2"/>
      <c r="P74" s="2"/>
    </row>
    <row r="75" spans="1:16" s="6" customFormat="1" ht="14.25" customHeight="1" thickBot="1" x14ac:dyDescent="0.3">
      <c r="A75" s="7"/>
      <c r="B75" s="8"/>
      <c r="C75" s="8"/>
      <c r="D75" s="12"/>
      <c r="E75" s="51"/>
      <c r="F75" s="168"/>
      <c r="G75" s="34"/>
      <c r="H75" s="2"/>
      <c r="I75" s="5"/>
      <c r="J75" s="13"/>
      <c r="K75" s="2"/>
      <c r="L75" s="2"/>
      <c r="M75" s="2"/>
      <c r="N75" s="2"/>
      <c r="O75" s="2"/>
      <c r="P75" s="2"/>
    </row>
    <row r="76" spans="1:16" s="6" customFormat="1" ht="14.25" customHeight="1" x14ac:dyDescent="0.25">
      <c r="A76" s="96" t="s">
        <v>114</v>
      </c>
      <c r="B76" s="93" t="s">
        <v>115</v>
      </c>
      <c r="C76" s="81"/>
      <c r="D76" s="81"/>
      <c r="E76" s="81"/>
      <c r="F76" s="163"/>
      <c r="G76" s="15"/>
      <c r="H76" s="2"/>
      <c r="I76" s="5"/>
      <c r="J76" s="13"/>
      <c r="K76" s="2"/>
      <c r="L76" s="2"/>
      <c r="M76" s="2"/>
      <c r="N76" s="2"/>
      <c r="O76" s="2"/>
      <c r="P76" s="2"/>
    </row>
    <row r="77" spans="1:16" s="6" customFormat="1" ht="14.25" customHeight="1" x14ac:dyDescent="0.25">
      <c r="A77" s="7"/>
      <c r="B77" s="46" t="s">
        <v>116</v>
      </c>
      <c r="C77" s="11"/>
      <c r="D77" s="11"/>
      <c r="E77" s="2"/>
      <c r="F77" s="164"/>
      <c r="G77" s="16"/>
      <c r="H77" s="2"/>
      <c r="I77" s="5"/>
      <c r="J77" s="13"/>
      <c r="K77" s="2"/>
      <c r="L77" s="2"/>
      <c r="M77" s="2"/>
      <c r="N77" s="2"/>
      <c r="O77" s="2"/>
      <c r="P77" s="2"/>
    </row>
    <row r="78" spans="1:16" s="6" customFormat="1" ht="14.25" customHeight="1" x14ac:dyDescent="0.25">
      <c r="A78" s="7"/>
      <c r="B78" s="47" t="s">
        <v>117</v>
      </c>
      <c r="C78" s="17" t="s">
        <v>118</v>
      </c>
      <c r="D78" s="4" t="s">
        <v>89</v>
      </c>
      <c r="E78" s="17" t="s">
        <v>90</v>
      </c>
      <c r="F78" s="165" t="s">
        <v>119</v>
      </c>
      <c r="G78" s="16"/>
      <c r="H78" s="2"/>
      <c r="I78" s="5"/>
      <c r="J78" s="13"/>
      <c r="K78" s="2"/>
      <c r="L78" s="2"/>
      <c r="M78" s="2"/>
      <c r="N78" s="2"/>
      <c r="O78" s="2"/>
      <c r="P78" s="2"/>
    </row>
    <row r="79" spans="1:16" s="6" customFormat="1" ht="14.25" customHeight="1" x14ac:dyDescent="0.25">
      <c r="A79" s="7"/>
      <c r="B79" s="77"/>
      <c r="C79" s="21"/>
      <c r="D79" s="21"/>
      <c r="E79" s="22"/>
      <c r="F79" s="158">
        <f>C79*D79*E79</f>
        <v>0</v>
      </c>
      <c r="G79" s="16"/>
      <c r="H79" s="2"/>
      <c r="I79" s="5"/>
      <c r="J79" s="13"/>
      <c r="K79" s="2"/>
      <c r="L79" s="2"/>
      <c r="M79" s="2"/>
      <c r="N79" s="2"/>
      <c r="O79" s="2"/>
      <c r="P79" s="2"/>
    </row>
    <row r="80" spans="1:16" s="6" customFormat="1" ht="14.25" customHeight="1" x14ac:dyDescent="0.25">
      <c r="A80" s="7"/>
      <c r="B80" s="77"/>
      <c r="C80" s="21"/>
      <c r="D80" s="21"/>
      <c r="E80" s="22"/>
      <c r="F80" s="158">
        <f t="shared" ref="F80:F87" si="2">C80*D80*E80</f>
        <v>0</v>
      </c>
      <c r="G80" s="16"/>
      <c r="H80" s="2"/>
      <c r="I80" s="5"/>
      <c r="J80" s="13"/>
      <c r="K80" s="2"/>
      <c r="L80" s="2"/>
      <c r="M80" s="2"/>
      <c r="N80" s="2"/>
      <c r="O80" s="2"/>
      <c r="P80" s="2"/>
    </row>
    <row r="81" spans="1:16" s="6" customFormat="1" ht="14.25" customHeight="1" x14ac:dyDescent="0.25">
      <c r="A81" s="7"/>
      <c r="B81" s="77"/>
      <c r="C81" s="21"/>
      <c r="D81" s="21"/>
      <c r="E81" s="22"/>
      <c r="F81" s="158">
        <f t="shared" si="2"/>
        <v>0</v>
      </c>
      <c r="G81" s="16"/>
      <c r="H81" s="2"/>
      <c r="I81" s="5"/>
      <c r="J81" s="13"/>
      <c r="K81" s="2"/>
      <c r="L81" s="2"/>
      <c r="M81" s="2"/>
      <c r="N81" s="2"/>
      <c r="O81" s="2"/>
      <c r="P81" s="2"/>
    </row>
    <row r="82" spans="1:16" s="6" customFormat="1" ht="14.25" customHeight="1" x14ac:dyDescent="0.25">
      <c r="A82" s="7"/>
      <c r="B82" s="77"/>
      <c r="C82" s="21"/>
      <c r="D82" s="21"/>
      <c r="E82" s="22"/>
      <c r="F82" s="158">
        <f t="shared" si="2"/>
        <v>0</v>
      </c>
      <c r="G82" s="16"/>
      <c r="H82" s="2"/>
      <c r="I82" s="5"/>
      <c r="J82" s="13"/>
      <c r="K82" s="2"/>
      <c r="L82" s="2"/>
      <c r="M82" s="2"/>
      <c r="N82" s="2"/>
      <c r="O82" s="2"/>
      <c r="P82" s="2"/>
    </row>
    <row r="83" spans="1:16" s="6" customFormat="1" ht="14.25" customHeight="1" x14ac:dyDescent="0.25">
      <c r="A83" s="7"/>
      <c r="B83" s="77"/>
      <c r="C83" s="21"/>
      <c r="D83" s="21"/>
      <c r="E83" s="22"/>
      <c r="F83" s="158">
        <f t="shared" si="2"/>
        <v>0</v>
      </c>
      <c r="G83" s="16"/>
      <c r="H83" s="2"/>
      <c r="I83" s="5"/>
      <c r="J83" s="13"/>
      <c r="K83" s="2"/>
      <c r="L83" s="2"/>
      <c r="M83" s="2"/>
      <c r="N83" s="2"/>
      <c r="O83" s="2"/>
      <c r="P83" s="2"/>
    </row>
    <row r="84" spans="1:16" s="6" customFormat="1" ht="14.25" customHeight="1" x14ac:dyDescent="0.25">
      <c r="A84" s="7"/>
      <c r="B84" s="77"/>
      <c r="C84" s="21"/>
      <c r="D84" s="21"/>
      <c r="E84" s="22"/>
      <c r="F84" s="158">
        <f t="shared" si="2"/>
        <v>0</v>
      </c>
      <c r="G84" s="16"/>
      <c r="H84" s="2"/>
      <c r="I84" s="5"/>
      <c r="J84" s="13"/>
      <c r="K84" s="2"/>
      <c r="L84" s="2"/>
      <c r="M84" s="2"/>
      <c r="N84" s="2"/>
      <c r="O84" s="2"/>
      <c r="P84" s="2"/>
    </row>
    <row r="85" spans="1:16" s="6" customFormat="1" ht="14.25" customHeight="1" x14ac:dyDescent="0.25">
      <c r="A85" s="7"/>
      <c r="B85" s="77"/>
      <c r="C85" s="21"/>
      <c r="D85" s="21"/>
      <c r="E85" s="22"/>
      <c r="F85" s="158">
        <f t="shared" si="2"/>
        <v>0</v>
      </c>
      <c r="G85" s="16"/>
      <c r="H85" s="2"/>
      <c r="I85" s="5"/>
      <c r="J85" s="13"/>
      <c r="K85" s="2"/>
      <c r="L85" s="2"/>
      <c r="M85" s="2"/>
      <c r="N85" s="2"/>
      <c r="O85" s="2"/>
      <c r="P85" s="2"/>
    </row>
    <row r="86" spans="1:16" s="6" customFormat="1" ht="14.25" customHeight="1" x14ac:dyDescent="0.25">
      <c r="A86" s="7"/>
      <c r="B86" s="77"/>
      <c r="C86" s="21"/>
      <c r="D86" s="21"/>
      <c r="E86" s="22"/>
      <c r="F86" s="158">
        <f t="shared" si="2"/>
        <v>0</v>
      </c>
      <c r="G86" s="16"/>
      <c r="H86" s="2"/>
      <c r="I86" s="5"/>
      <c r="J86" s="13"/>
      <c r="K86" s="2"/>
      <c r="L86" s="2"/>
      <c r="M86" s="2"/>
      <c r="N86" s="2"/>
      <c r="O86" s="2"/>
      <c r="P86" s="2"/>
    </row>
    <row r="87" spans="1:16" s="6" customFormat="1" ht="14.25" customHeight="1" x14ac:dyDescent="0.25">
      <c r="A87" s="7"/>
      <c r="B87" s="77"/>
      <c r="C87" s="21"/>
      <c r="D87" s="21"/>
      <c r="E87" s="22"/>
      <c r="F87" s="158">
        <f t="shared" si="2"/>
        <v>0</v>
      </c>
      <c r="G87" s="16"/>
      <c r="H87" s="2"/>
      <c r="I87" s="5"/>
      <c r="J87" s="13"/>
      <c r="K87" s="2"/>
      <c r="L87" s="2"/>
      <c r="M87" s="2"/>
      <c r="N87" s="2"/>
      <c r="O87" s="2"/>
      <c r="P87" s="2"/>
    </row>
    <row r="88" spans="1:16" s="6" customFormat="1" ht="14.25" customHeight="1" x14ac:dyDescent="0.25">
      <c r="A88" s="7"/>
      <c r="B88" s="48"/>
      <c r="C88" s="2"/>
      <c r="D88" s="24"/>
      <c r="E88" s="25" t="s">
        <v>120</v>
      </c>
      <c r="F88" s="158">
        <f>SUM(F79:F87)</f>
        <v>0</v>
      </c>
      <c r="G88" s="16"/>
      <c r="H88" s="2"/>
      <c r="I88" s="5"/>
      <c r="J88" s="13"/>
      <c r="K88" s="2"/>
      <c r="L88" s="2"/>
      <c r="M88" s="2"/>
      <c r="N88" s="2"/>
      <c r="O88" s="2"/>
      <c r="P88" s="2"/>
    </row>
    <row r="89" spans="1:16" s="6" customFormat="1" ht="14.25" customHeight="1" x14ac:dyDescent="0.25">
      <c r="A89" s="7"/>
      <c r="B89" s="46"/>
      <c r="C89" s="8"/>
      <c r="D89" s="26"/>
      <c r="E89" s="26"/>
      <c r="F89" s="166"/>
      <c r="G89" s="16"/>
      <c r="H89" s="2"/>
      <c r="I89" s="5"/>
      <c r="J89" s="13"/>
      <c r="K89" s="2"/>
      <c r="L89" s="2"/>
      <c r="M89" s="2"/>
      <c r="N89" s="2"/>
      <c r="O89" s="2"/>
      <c r="P89" s="2"/>
    </row>
    <row r="90" spans="1:16" s="6" customFormat="1" ht="14.25" customHeight="1" x14ac:dyDescent="0.25">
      <c r="A90" s="7"/>
      <c r="B90" s="46"/>
      <c r="C90" s="8"/>
      <c r="D90" s="12"/>
      <c r="E90" s="51"/>
      <c r="F90" s="168"/>
      <c r="G90" s="16"/>
      <c r="H90" s="2"/>
      <c r="I90" s="5"/>
      <c r="J90" s="13"/>
      <c r="K90" s="2"/>
      <c r="L90" s="2"/>
      <c r="M90" s="2"/>
      <c r="N90" s="2"/>
      <c r="O90" s="2"/>
      <c r="P90" s="2"/>
    </row>
    <row r="91" spans="1:16" s="6" customFormat="1" ht="14.25" customHeight="1" x14ac:dyDescent="0.25">
      <c r="A91" s="7"/>
      <c r="B91" s="46" t="s">
        <v>121</v>
      </c>
      <c r="C91" s="8"/>
      <c r="D91" s="12"/>
      <c r="E91" s="51"/>
      <c r="F91" s="168"/>
      <c r="G91" s="83"/>
      <c r="H91" s="2"/>
      <c r="I91" s="5"/>
      <c r="J91" s="13"/>
      <c r="K91" s="2"/>
      <c r="L91" s="2"/>
      <c r="M91" s="2"/>
      <c r="N91" s="2"/>
      <c r="O91" s="2"/>
      <c r="P91" s="2"/>
    </row>
    <row r="92" spans="1:16" s="6" customFormat="1" ht="14.25" customHeight="1" x14ac:dyDescent="0.25">
      <c r="A92" s="7"/>
      <c r="B92" s="47" t="s">
        <v>117</v>
      </c>
      <c r="C92" s="17" t="s">
        <v>122</v>
      </c>
      <c r="D92" s="4" t="s">
        <v>89</v>
      </c>
      <c r="E92" s="17" t="s">
        <v>90</v>
      </c>
      <c r="F92" s="165" t="s">
        <v>91</v>
      </c>
      <c r="G92" s="16"/>
      <c r="H92" s="2"/>
      <c r="I92" s="5"/>
      <c r="J92" s="13"/>
      <c r="K92" s="2"/>
      <c r="L92" s="2"/>
      <c r="M92" s="2"/>
      <c r="N92" s="2"/>
      <c r="O92" s="2"/>
      <c r="P92" s="2"/>
    </row>
    <row r="93" spans="1:16" s="6" customFormat="1" ht="14.25" customHeight="1" x14ac:dyDescent="0.25">
      <c r="A93" s="7"/>
      <c r="B93" s="77"/>
      <c r="C93" s="21"/>
      <c r="D93" s="21"/>
      <c r="E93" s="22"/>
      <c r="F93" s="158">
        <f t="shared" ref="F93:F101" si="3">$D93*E93</f>
        <v>0</v>
      </c>
      <c r="G93" s="16"/>
      <c r="H93" s="2"/>
      <c r="I93" s="5"/>
      <c r="J93" s="13"/>
      <c r="K93" s="2"/>
      <c r="L93" s="2"/>
      <c r="M93" s="2"/>
      <c r="N93" s="2"/>
      <c r="O93" s="2"/>
      <c r="P93" s="2"/>
    </row>
    <row r="94" spans="1:16" s="6" customFormat="1" ht="14.25" customHeight="1" x14ac:dyDescent="0.25">
      <c r="A94" s="7"/>
      <c r="B94" s="77"/>
      <c r="C94" s="21"/>
      <c r="D94" s="21"/>
      <c r="E94" s="22"/>
      <c r="F94" s="158">
        <f t="shared" si="3"/>
        <v>0</v>
      </c>
      <c r="G94" s="16"/>
      <c r="H94" s="2"/>
      <c r="I94" s="5"/>
      <c r="J94" s="13"/>
      <c r="K94" s="2"/>
      <c r="L94" s="2"/>
      <c r="M94" s="2"/>
      <c r="N94" s="2"/>
      <c r="O94" s="2"/>
      <c r="P94" s="2"/>
    </row>
    <row r="95" spans="1:16" s="6" customFormat="1" ht="14.25" customHeight="1" x14ac:dyDescent="0.25">
      <c r="A95" s="7"/>
      <c r="B95" s="77"/>
      <c r="C95" s="21"/>
      <c r="D95" s="21"/>
      <c r="E95" s="22"/>
      <c r="F95" s="158">
        <f t="shared" si="3"/>
        <v>0</v>
      </c>
      <c r="G95" s="16"/>
      <c r="H95" s="2"/>
      <c r="I95" s="5"/>
      <c r="J95" s="13"/>
      <c r="K95" s="2"/>
      <c r="L95" s="2"/>
      <c r="M95" s="2"/>
      <c r="N95" s="2"/>
      <c r="O95" s="2"/>
      <c r="P95" s="2"/>
    </row>
    <row r="96" spans="1:16" s="6" customFormat="1" ht="14.25" customHeight="1" x14ac:dyDescent="0.25">
      <c r="A96" s="7"/>
      <c r="B96" s="77"/>
      <c r="C96" s="21"/>
      <c r="D96" s="21"/>
      <c r="E96" s="22"/>
      <c r="F96" s="158">
        <f t="shared" si="3"/>
        <v>0</v>
      </c>
      <c r="G96" s="16"/>
      <c r="H96" s="2"/>
      <c r="I96" s="5"/>
      <c r="J96" s="13"/>
      <c r="K96" s="2"/>
      <c r="L96" s="2"/>
      <c r="M96" s="2"/>
      <c r="N96" s="2"/>
      <c r="O96" s="2"/>
      <c r="P96" s="2"/>
    </row>
    <row r="97" spans="1:16" s="6" customFormat="1" ht="14.25" customHeight="1" x14ac:dyDescent="0.25">
      <c r="A97" s="7"/>
      <c r="B97" s="77"/>
      <c r="C97" s="21"/>
      <c r="D97" s="21"/>
      <c r="E97" s="22"/>
      <c r="F97" s="158">
        <f t="shared" si="3"/>
        <v>0</v>
      </c>
      <c r="G97" s="16"/>
      <c r="H97" s="2"/>
      <c r="I97" s="5"/>
      <c r="J97" s="13"/>
      <c r="K97" s="2"/>
      <c r="L97" s="2"/>
      <c r="M97" s="2"/>
      <c r="N97" s="2"/>
      <c r="O97" s="2"/>
      <c r="P97" s="2"/>
    </row>
    <row r="98" spans="1:16" s="6" customFormat="1" ht="14.25" customHeight="1" x14ac:dyDescent="0.25">
      <c r="A98" s="7"/>
      <c r="B98" s="77"/>
      <c r="C98" s="21"/>
      <c r="D98" s="21"/>
      <c r="E98" s="22"/>
      <c r="F98" s="158">
        <f t="shared" si="3"/>
        <v>0</v>
      </c>
      <c r="G98" s="16"/>
      <c r="H98" s="2"/>
      <c r="I98" s="5"/>
      <c r="J98" s="13"/>
      <c r="K98" s="2"/>
      <c r="L98" s="2"/>
      <c r="M98" s="2"/>
      <c r="N98" s="2"/>
      <c r="O98" s="2"/>
      <c r="P98" s="2"/>
    </row>
    <row r="99" spans="1:16" s="2" customFormat="1" ht="12" x14ac:dyDescent="0.25">
      <c r="A99" s="7"/>
      <c r="B99" s="77"/>
      <c r="C99" s="21"/>
      <c r="D99" s="21"/>
      <c r="E99" s="22"/>
      <c r="F99" s="158">
        <f t="shared" si="3"/>
        <v>0</v>
      </c>
      <c r="G99" s="16"/>
      <c r="H99" s="65"/>
      <c r="I99" s="64"/>
    </row>
    <row r="100" spans="1:16" s="2" customFormat="1" ht="12" x14ac:dyDescent="0.25">
      <c r="A100" s="7"/>
      <c r="B100" s="77"/>
      <c r="C100" s="21"/>
      <c r="D100" s="21"/>
      <c r="E100" s="22"/>
      <c r="F100" s="158">
        <f t="shared" si="3"/>
        <v>0</v>
      </c>
      <c r="G100" s="16"/>
      <c r="I100" s="5"/>
    </row>
    <row r="101" spans="1:16" s="2" customFormat="1" ht="12" x14ac:dyDescent="0.25">
      <c r="A101" s="7"/>
      <c r="B101" s="77"/>
      <c r="C101" s="21"/>
      <c r="D101" s="21"/>
      <c r="E101" s="22"/>
      <c r="F101" s="158">
        <f t="shared" si="3"/>
        <v>0</v>
      </c>
      <c r="G101" s="16"/>
      <c r="I101" s="5"/>
    </row>
    <row r="102" spans="1:16" s="2" customFormat="1" ht="12" x14ac:dyDescent="0.25">
      <c r="A102" s="7"/>
      <c r="B102" s="48"/>
      <c r="D102" s="24"/>
      <c r="E102" s="25" t="s">
        <v>123</v>
      </c>
      <c r="F102" s="158">
        <f>SUM(F93:F101)</f>
        <v>0</v>
      </c>
      <c r="G102" s="16"/>
      <c r="I102" s="5"/>
    </row>
    <row r="103" spans="1:16" s="2" customFormat="1" ht="12" x14ac:dyDescent="0.25">
      <c r="A103" s="7"/>
      <c r="B103" s="48"/>
      <c r="D103" s="24"/>
      <c r="E103" s="25"/>
      <c r="F103" s="158"/>
      <c r="G103" s="16"/>
      <c r="I103" s="5"/>
    </row>
    <row r="104" spans="1:16" s="2" customFormat="1" ht="12" x14ac:dyDescent="0.25">
      <c r="A104" s="7"/>
      <c r="B104" s="46" t="s">
        <v>97</v>
      </c>
      <c r="C104" s="8"/>
      <c r="E104" s="27"/>
      <c r="F104" s="167">
        <f>(F88+F102)*0.15</f>
        <v>0</v>
      </c>
      <c r="G104" s="28"/>
      <c r="I104" s="5"/>
    </row>
    <row r="105" spans="1:16" s="2" customFormat="1" ht="12" x14ac:dyDescent="0.25">
      <c r="A105" s="7"/>
      <c r="B105" s="46"/>
      <c r="C105" s="8"/>
      <c r="D105" s="12"/>
      <c r="E105" s="51"/>
      <c r="F105" s="168"/>
      <c r="G105" s="16"/>
      <c r="I105" s="5"/>
    </row>
    <row r="106" spans="1:16" s="2" customFormat="1" ht="12" x14ac:dyDescent="0.25">
      <c r="A106" s="7"/>
      <c r="B106" s="46"/>
      <c r="C106" s="8"/>
      <c r="D106" s="12"/>
      <c r="E106" s="51"/>
      <c r="F106" s="168"/>
      <c r="G106" s="83"/>
      <c r="I106" s="5"/>
    </row>
    <row r="107" spans="1:16" s="2" customFormat="1" ht="12" x14ac:dyDescent="0.25">
      <c r="A107" s="7"/>
      <c r="B107" s="46" t="s">
        <v>98</v>
      </c>
      <c r="C107" s="8"/>
      <c r="D107" s="12"/>
      <c r="E107" s="51"/>
      <c r="F107" s="168"/>
      <c r="G107" s="16"/>
      <c r="I107" s="5"/>
    </row>
    <row r="108" spans="1:16" s="6" customFormat="1" ht="12" x14ac:dyDescent="0.25">
      <c r="A108" s="7"/>
      <c r="B108" s="47" t="s">
        <v>99</v>
      </c>
      <c r="C108" s="8"/>
      <c r="D108" s="4" t="s">
        <v>89</v>
      </c>
      <c r="E108" s="17" t="s">
        <v>90</v>
      </c>
      <c r="F108" s="165" t="s">
        <v>91</v>
      </c>
      <c r="G108" s="16"/>
      <c r="H108" s="2"/>
      <c r="I108" s="5"/>
      <c r="J108" s="2"/>
      <c r="K108" s="2"/>
      <c r="L108" s="2"/>
      <c r="M108" s="2"/>
      <c r="N108" s="2"/>
      <c r="O108" s="2"/>
      <c r="P108" s="2"/>
    </row>
    <row r="109" spans="1:16" s="6" customFormat="1" ht="12" x14ac:dyDescent="0.25">
      <c r="A109" s="7"/>
      <c r="B109" s="89"/>
      <c r="C109" s="22"/>
      <c r="D109" s="22"/>
      <c r="E109" s="22"/>
      <c r="F109" s="158">
        <f>$D109*E109</f>
        <v>0</v>
      </c>
      <c r="G109" s="16"/>
      <c r="H109" s="2"/>
      <c r="I109" s="5"/>
      <c r="J109" s="2"/>
      <c r="K109" s="2"/>
      <c r="L109" s="2"/>
      <c r="M109" s="2"/>
      <c r="N109" s="2"/>
      <c r="O109" s="2"/>
      <c r="P109" s="2"/>
    </row>
    <row r="110" spans="1:16" s="6" customFormat="1" ht="12" x14ac:dyDescent="0.25">
      <c r="A110" s="7"/>
      <c r="B110" s="89"/>
      <c r="C110" s="22"/>
      <c r="D110" s="22"/>
      <c r="E110" s="22"/>
      <c r="F110" s="158">
        <f>$D110*E110</f>
        <v>0</v>
      </c>
      <c r="G110" s="16"/>
      <c r="H110" s="2"/>
      <c r="I110" s="5"/>
      <c r="J110" s="2"/>
      <c r="K110" s="2"/>
      <c r="L110" s="2"/>
      <c r="M110" s="2"/>
      <c r="N110" s="2"/>
      <c r="O110" s="2"/>
      <c r="P110" s="2"/>
    </row>
    <row r="111" spans="1:16" s="6" customFormat="1" ht="12" x14ac:dyDescent="0.25">
      <c r="A111" s="7"/>
      <c r="B111" s="89"/>
      <c r="C111" s="22"/>
      <c r="D111" s="22"/>
      <c r="E111" s="22"/>
      <c r="F111" s="158">
        <f>$D111*E111</f>
        <v>0</v>
      </c>
      <c r="G111" s="16"/>
      <c r="H111" s="2"/>
      <c r="I111" s="5"/>
      <c r="J111" s="2"/>
      <c r="K111" s="2"/>
      <c r="L111" s="2"/>
      <c r="M111" s="2"/>
      <c r="N111" s="2"/>
      <c r="O111" s="2"/>
      <c r="P111" s="2"/>
    </row>
    <row r="112" spans="1:16" x14ac:dyDescent="0.25">
      <c r="A112" s="7"/>
      <c r="B112" s="89"/>
      <c r="C112" s="22"/>
      <c r="D112" s="22"/>
      <c r="E112" s="22"/>
      <c r="F112" s="158">
        <f>$D112*E112</f>
        <v>0</v>
      </c>
      <c r="G112" s="16"/>
    </row>
    <row r="113" spans="1:7" x14ac:dyDescent="0.25">
      <c r="A113" s="7"/>
      <c r="B113" s="46"/>
      <c r="C113" s="8"/>
      <c r="D113" s="2"/>
      <c r="E113" s="87" t="s">
        <v>100</v>
      </c>
      <c r="F113" s="169">
        <f>SUM(F109:F112)</f>
        <v>0</v>
      </c>
      <c r="G113" s="16"/>
    </row>
    <row r="114" spans="1:7" x14ac:dyDescent="0.25">
      <c r="A114" s="7"/>
      <c r="B114" s="46" t="s">
        <v>101</v>
      </c>
      <c r="C114" s="8"/>
      <c r="D114" s="12"/>
      <c r="E114" s="51"/>
      <c r="F114" s="168"/>
      <c r="G114" s="16"/>
    </row>
    <row r="115" spans="1:7" x14ac:dyDescent="0.25">
      <c r="A115" s="7"/>
      <c r="B115" s="47" t="s">
        <v>99</v>
      </c>
      <c r="C115" s="8"/>
      <c r="D115" s="10"/>
      <c r="E115" s="51"/>
      <c r="F115" s="165" t="s">
        <v>102</v>
      </c>
      <c r="G115" s="16"/>
    </row>
    <row r="116" spans="1:7" x14ac:dyDescent="0.25">
      <c r="A116" s="7"/>
      <c r="B116" s="89"/>
      <c r="C116" s="22"/>
      <c r="D116" s="22"/>
      <c r="E116" s="22"/>
      <c r="F116" s="170">
        <v>0</v>
      </c>
      <c r="G116" s="16"/>
    </row>
    <row r="117" spans="1:7" x14ac:dyDescent="0.25">
      <c r="A117" s="7"/>
      <c r="B117" s="89"/>
      <c r="C117" s="22"/>
      <c r="D117" s="22"/>
      <c r="E117" s="22"/>
      <c r="F117" s="170">
        <v>0</v>
      </c>
      <c r="G117" s="16"/>
    </row>
    <row r="118" spans="1:7" x14ac:dyDescent="0.25">
      <c r="A118" s="7"/>
      <c r="B118" s="89"/>
      <c r="C118" s="22"/>
      <c r="D118" s="22"/>
      <c r="E118" s="22"/>
      <c r="F118" s="170">
        <v>0</v>
      </c>
      <c r="G118" s="16"/>
    </row>
    <row r="119" spans="1:7" x14ac:dyDescent="0.25">
      <c r="A119" s="7"/>
      <c r="B119" s="89"/>
      <c r="C119" s="22"/>
      <c r="D119" s="22"/>
      <c r="E119" s="22"/>
      <c r="F119" s="170">
        <v>0</v>
      </c>
      <c r="G119" s="16"/>
    </row>
    <row r="120" spans="1:7" x14ac:dyDescent="0.25">
      <c r="A120" s="7"/>
      <c r="B120" s="84"/>
      <c r="C120" s="85"/>
      <c r="D120" s="86"/>
      <c r="E120" s="87" t="s">
        <v>103</v>
      </c>
      <c r="F120" s="169">
        <f>SUM(F116:F119)</f>
        <v>0</v>
      </c>
      <c r="G120" s="16"/>
    </row>
    <row r="121" spans="1:7" ht="13.5" thickBot="1" x14ac:dyDescent="0.3">
      <c r="A121" s="7"/>
      <c r="B121" s="46"/>
      <c r="C121" s="8"/>
      <c r="D121" s="12"/>
      <c r="E121" s="51"/>
      <c r="F121" s="168"/>
      <c r="G121" s="16"/>
    </row>
    <row r="122" spans="1:7" ht="13.5" thickBot="1" x14ac:dyDescent="0.3">
      <c r="A122" s="7"/>
      <c r="B122" s="49"/>
      <c r="C122" s="29"/>
      <c r="D122" s="30"/>
      <c r="E122" s="88" t="s">
        <v>124</v>
      </c>
      <c r="F122" s="171">
        <f>F88+F102+F104+F113+F120</f>
        <v>0</v>
      </c>
      <c r="G122" s="95"/>
    </row>
    <row r="123" spans="1:7" ht="13.5" thickBot="1" x14ac:dyDescent="0.3">
      <c r="A123" s="7"/>
      <c r="B123" s="8"/>
      <c r="C123" s="8"/>
      <c r="D123" s="12"/>
      <c r="E123" s="51"/>
      <c r="F123" s="168"/>
      <c r="G123" s="34"/>
    </row>
    <row r="124" spans="1:7" ht="16.5" thickBot="1" x14ac:dyDescent="0.3">
      <c r="A124" s="96" t="s">
        <v>125</v>
      </c>
      <c r="B124" s="94" t="s">
        <v>126</v>
      </c>
      <c r="C124" s="35"/>
      <c r="D124" s="36"/>
      <c r="E124" s="90"/>
      <c r="F124" s="174">
        <f>F40+F74+F122</f>
        <v>0</v>
      </c>
      <c r="G124" s="37"/>
    </row>
    <row r="125" spans="1:7" ht="13.5" thickBot="1" x14ac:dyDescent="0.3">
      <c r="A125" s="1"/>
      <c r="B125" s="2"/>
      <c r="C125" s="2"/>
      <c r="D125" s="3"/>
      <c r="E125" s="2"/>
      <c r="F125" s="175"/>
      <c r="G125" s="4"/>
    </row>
    <row r="126" spans="1:7" ht="15.75" x14ac:dyDescent="0.25">
      <c r="A126" s="103"/>
      <c r="B126" s="104"/>
      <c r="C126" s="105"/>
      <c r="D126" s="106" t="s">
        <v>127</v>
      </c>
      <c r="E126" s="107" t="s">
        <v>128</v>
      </c>
      <c r="F126" s="176" t="s">
        <v>129</v>
      </c>
      <c r="G126" s="108"/>
    </row>
    <row r="127" spans="1:7" x14ac:dyDescent="0.25">
      <c r="A127" s="71"/>
      <c r="B127" s="110" t="s">
        <v>104</v>
      </c>
      <c r="C127" s="111"/>
      <c r="D127" s="112">
        <f>F40</f>
        <v>0</v>
      </c>
      <c r="E127" s="112">
        <f>D127</f>
        <v>0</v>
      </c>
      <c r="F127" s="177">
        <f>(E127)*0.5</f>
        <v>0</v>
      </c>
      <c r="G127" s="113"/>
    </row>
    <row r="128" spans="1:7" x14ac:dyDescent="0.25">
      <c r="A128" s="71"/>
      <c r="B128" s="110" t="s">
        <v>132</v>
      </c>
      <c r="C128" s="111"/>
      <c r="D128" s="112">
        <f>F74</f>
        <v>0</v>
      </c>
      <c r="E128" s="112">
        <f>D128</f>
        <v>0</v>
      </c>
      <c r="F128" s="177">
        <f>(E128)*0.5</f>
        <v>0</v>
      </c>
      <c r="G128" s="113"/>
    </row>
    <row r="129" spans="1:7" x14ac:dyDescent="0.25">
      <c r="A129" s="71"/>
      <c r="B129" s="110" t="s">
        <v>148</v>
      </c>
      <c r="C129" s="111"/>
      <c r="D129" s="112">
        <f>F122</f>
        <v>0</v>
      </c>
      <c r="E129" s="112">
        <f>D129</f>
        <v>0</v>
      </c>
      <c r="F129" s="177">
        <f>E129*0.5</f>
        <v>0</v>
      </c>
      <c r="G129" s="113"/>
    </row>
    <row r="130" spans="1:7" x14ac:dyDescent="0.25">
      <c r="A130" s="71"/>
      <c r="B130" s="110" t="s">
        <v>137</v>
      </c>
      <c r="C130" s="111"/>
      <c r="D130" s="112">
        <f>SUM(D127:D129)</f>
        <v>0</v>
      </c>
      <c r="E130" s="112">
        <f>SUM(E127:E129)</f>
        <v>0</v>
      </c>
      <c r="F130" s="177"/>
      <c r="G130" s="113"/>
    </row>
    <row r="131" spans="1:7" ht="13.5" thickBot="1" x14ac:dyDescent="0.3">
      <c r="A131" s="71"/>
      <c r="B131" s="116"/>
      <c r="C131" s="117"/>
      <c r="D131" s="118"/>
      <c r="E131" s="118"/>
      <c r="F131" s="178"/>
      <c r="G131" s="119"/>
    </row>
    <row r="132" spans="1:7" ht="16.5" thickBot="1" x14ac:dyDescent="0.3">
      <c r="A132" s="103" t="s">
        <v>138</v>
      </c>
      <c r="B132" s="111"/>
      <c r="C132" s="111"/>
      <c r="D132" s="112"/>
      <c r="E132" s="112"/>
      <c r="F132" s="177"/>
      <c r="G132" s="76"/>
    </row>
    <row r="133" spans="1:7" ht="16.5" thickBot="1" x14ac:dyDescent="0.3">
      <c r="A133" s="1"/>
      <c r="B133" s="123" t="s">
        <v>139</v>
      </c>
      <c r="C133" s="72"/>
      <c r="D133" s="73"/>
      <c r="E133" s="72"/>
      <c r="F133" s="179">
        <f>SUM(F127:F130)</f>
        <v>0</v>
      </c>
      <c r="G133" s="74"/>
    </row>
    <row r="134" spans="1:7" ht="16.5" thickBot="1" x14ac:dyDescent="0.3">
      <c r="A134" s="96" t="s">
        <v>140</v>
      </c>
      <c r="B134" s="2"/>
      <c r="C134" s="2"/>
      <c r="D134" s="3"/>
      <c r="E134" s="2"/>
      <c r="F134" s="175"/>
      <c r="G134" s="4"/>
    </row>
    <row r="135" spans="1:7" x14ac:dyDescent="0.25">
      <c r="A135" s="1"/>
      <c r="B135" s="182" t="s">
        <v>141</v>
      </c>
      <c r="C135" s="183"/>
      <c r="D135" s="183"/>
      <c r="E135" s="183"/>
      <c r="F135" s="183"/>
      <c r="G135" s="15"/>
    </row>
    <row r="136" spans="1:7" x14ac:dyDescent="0.25">
      <c r="A136" s="1"/>
      <c r="B136" s="192"/>
      <c r="C136" s="193"/>
      <c r="D136" s="193"/>
      <c r="E136" s="193"/>
      <c r="F136" s="193"/>
      <c r="G136" s="16"/>
    </row>
    <row r="137" spans="1:7" x14ac:dyDescent="0.25">
      <c r="A137" s="1"/>
      <c r="B137" s="192"/>
      <c r="C137" s="193"/>
      <c r="D137" s="193"/>
      <c r="E137" s="193"/>
      <c r="F137" s="193"/>
      <c r="G137" s="52"/>
    </row>
    <row r="138" spans="1:7" x14ac:dyDescent="0.25">
      <c r="A138" s="1"/>
      <c r="B138" s="192"/>
      <c r="C138" s="193"/>
      <c r="D138" s="193"/>
      <c r="E138" s="193"/>
      <c r="F138" s="193"/>
      <c r="G138" s="16"/>
    </row>
    <row r="139" spans="1:7" x14ac:dyDescent="0.25">
      <c r="A139" s="1"/>
      <c r="B139" s="192"/>
      <c r="C139" s="193"/>
      <c r="D139" s="193"/>
      <c r="E139" s="193"/>
      <c r="F139" s="193"/>
      <c r="G139" s="16"/>
    </row>
    <row r="140" spans="1:7" x14ac:dyDescent="0.25">
      <c r="A140" s="1"/>
      <c r="B140" s="192"/>
      <c r="C140" s="193"/>
      <c r="D140" s="193"/>
      <c r="E140" s="193"/>
      <c r="F140" s="193"/>
      <c r="G140" s="16"/>
    </row>
    <row r="141" spans="1:7" x14ac:dyDescent="0.25">
      <c r="A141" s="1"/>
      <c r="B141" s="192"/>
      <c r="C141" s="193"/>
      <c r="D141" s="193"/>
      <c r="E141" s="193"/>
      <c r="F141" s="193"/>
      <c r="G141" s="16"/>
    </row>
    <row r="142" spans="1:7" x14ac:dyDescent="0.25">
      <c r="A142" s="1"/>
      <c r="B142" s="192"/>
      <c r="C142" s="193"/>
      <c r="D142" s="193"/>
      <c r="E142" s="193"/>
      <c r="F142" s="193"/>
      <c r="G142" s="16"/>
    </row>
    <row r="143" spans="1:7" x14ac:dyDescent="0.25">
      <c r="A143" s="1"/>
      <c r="B143" s="192"/>
      <c r="C143" s="193"/>
      <c r="D143" s="193"/>
      <c r="E143" s="193"/>
      <c r="F143" s="193"/>
      <c r="G143" s="16"/>
    </row>
    <row r="144" spans="1:7" x14ac:dyDescent="0.25">
      <c r="A144" s="1"/>
      <c r="B144" s="192"/>
      <c r="C144" s="193"/>
      <c r="D144" s="193"/>
      <c r="E144" s="193"/>
      <c r="F144" s="193"/>
      <c r="G144" s="16"/>
    </row>
    <row r="145" spans="2:7" x14ac:dyDescent="0.25">
      <c r="B145" s="192"/>
      <c r="C145" s="193"/>
      <c r="D145" s="193"/>
      <c r="E145" s="193"/>
      <c r="F145" s="193"/>
      <c r="G145" s="16"/>
    </row>
    <row r="146" spans="2:7" x14ac:dyDescent="0.25">
      <c r="B146" s="194"/>
      <c r="C146" s="195"/>
      <c r="D146" s="195"/>
      <c r="E146" s="195"/>
      <c r="F146" s="195"/>
      <c r="G146" s="53"/>
    </row>
    <row r="147" spans="2:7" ht="13.5" thickBot="1" x14ac:dyDescent="0.3">
      <c r="B147" s="190"/>
      <c r="C147" s="191"/>
      <c r="D147" s="191"/>
      <c r="E147" s="191"/>
      <c r="F147" s="191"/>
      <c r="G147" s="54"/>
    </row>
  </sheetData>
  <sheetProtection insertRows="0"/>
  <mergeCells count="15">
    <mergeCell ref="C2:E2"/>
    <mergeCell ref="C3:E3"/>
    <mergeCell ref="B135:F135"/>
    <mergeCell ref="B136:F136"/>
    <mergeCell ref="B137:F137"/>
    <mergeCell ref="B138:F138"/>
    <mergeCell ref="B139:F139"/>
    <mergeCell ref="B145:F145"/>
    <mergeCell ref="B146:F146"/>
    <mergeCell ref="B147:F147"/>
    <mergeCell ref="B140:F140"/>
    <mergeCell ref="B141:F141"/>
    <mergeCell ref="B142:F142"/>
    <mergeCell ref="B143:F143"/>
    <mergeCell ref="B144:F144"/>
  </mergeCells>
  <conditionalFormatting sqref="B9">
    <cfRule type="cellIs" dxfId="7" priority="6" stopIfTrue="1" operator="equal">
      <formula>"Kies eerst uw systematiek voor de berekening van de subsidiabele kosten"</formula>
    </cfRule>
  </conditionalFormatting>
  <conditionalFormatting sqref="B42">
    <cfRule type="cellIs" dxfId="6" priority="4" stopIfTrue="1" operator="equal">
      <formula>"Kies eerst uw systematiek voor de berekening van de subsidiabele kosten"</formula>
    </cfRule>
  </conditionalFormatting>
  <conditionalFormatting sqref="B76">
    <cfRule type="cellIs" dxfId="5" priority="3" stopIfTrue="1" operator="equal">
      <formula>"Kies eerst uw systematiek voor de berekening van de subsidiabele kosten"</formula>
    </cfRule>
  </conditionalFormatting>
  <conditionalFormatting sqref="E23:E24">
    <cfRule type="cellIs" dxfId="4" priority="2" stopIfTrue="1" operator="equal">
      <formula>"Opslag algemene kosten (50%)"</formula>
    </cfRule>
  </conditionalFormatting>
  <conditionalFormatting sqref="E56">
    <cfRule type="cellIs" dxfId="3" priority="5" stopIfTrue="1" operator="equal">
      <formula>"Opslag algemene kosten (50%)"</formula>
    </cfRule>
  </conditionalFormatting>
  <conditionalFormatting sqref="E104">
    <cfRule type="cellIs" dxfId="2" priority="1" stopIfTrue="1" operator="equal">
      <formula>"Opslag algemene kosten (50%)"</formula>
    </cfRule>
  </conditionalFormatting>
  <dataValidations disablePrompts="1" count="3">
    <dataValidation type="list" allowBlank="1" showInputMessage="1" showErrorMessage="1" sqref="F5" xr:uid="{9A5E1DED-9DB1-458B-81F0-AB39D5A13D57}">
      <formula1>"Ja,Nee,Niet van toepassing"</formula1>
    </dataValidation>
    <dataValidation type="list" allowBlank="1" showInputMessage="1" showErrorMessage="1" sqref="F6" xr:uid="{5009349E-A5DE-4785-9395-B1B6352D0E8C}">
      <formula1>"MKB-onderneming,Grote onderneming,Overig"</formula1>
    </dataValidation>
    <dataValidation type="list" allowBlank="1" showInputMessage="1" showErrorMessage="1" sqref="C12:C20 C45:C53" xr:uid="{63B7326C-80FB-4417-96C6-B389AC0430EA}">
      <formula1>"Loondienst,Inhuur"</formula1>
    </dataValidation>
  </dataValidations>
  <pageMargins left="0.70866141732283472" right="0.70866141732283472" top="0.74803149606299213" bottom="0.74803149606299213" header="0.31496062992125984" footer="0.31496062992125984"/>
  <pageSetup paperSize="9" scale="56" orientation="portrait" r:id="rId1"/>
  <headerFooter>
    <oddFooter>&amp;L&amp;F&amp;C&amp;A&amp;R&amp;P  van &amp;N</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DB7872-D704-4A7A-AF9B-156041190259}">
  <sheetPr>
    <pageSetUpPr fitToPage="1"/>
  </sheetPr>
  <dimension ref="A1:L44"/>
  <sheetViews>
    <sheetView showGridLines="0" zoomScale="70" zoomScaleNormal="70" workbookViewId="0">
      <selection activeCell="F28" sqref="F1:F1048576"/>
    </sheetView>
  </sheetViews>
  <sheetFormatPr defaultColWidth="8.85546875" defaultRowHeight="23.25" x14ac:dyDescent="0.35"/>
  <cols>
    <col min="1" max="1" width="4.42578125" style="59" customWidth="1"/>
    <col min="2" max="2" width="40" style="59" customWidth="1"/>
    <col min="3" max="3" width="34.140625" style="59" customWidth="1"/>
    <col min="4" max="4" width="26.7109375" style="59" customWidth="1"/>
    <col min="5" max="5" width="19.42578125" style="59" customWidth="1"/>
    <col min="6" max="6" width="20.28515625" style="59" bestFit="1" customWidth="1"/>
    <col min="7" max="7" width="22" style="59" bestFit="1" customWidth="1"/>
    <col min="8" max="8" width="34.140625" style="59" customWidth="1"/>
    <col min="9" max="9" width="26.7109375" style="59" customWidth="1"/>
    <col min="10" max="10" width="29.28515625" style="59" customWidth="1"/>
    <col min="11" max="11" width="24.7109375" style="59" customWidth="1"/>
    <col min="12" max="12" width="22.28515625" style="59" bestFit="1" customWidth="1"/>
    <col min="13" max="13" width="7.140625" style="59" customWidth="1"/>
    <col min="14" max="14" width="15" style="59" customWidth="1"/>
    <col min="15" max="16384" width="8.85546875" style="59"/>
  </cols>
  <sheetData>
    <row r="1" spans="1:12" ht="46.5" x14ac:dyDescent="0.7">
      <c r="A1" s="132"/>
      <c r="B1" s="132" t="s">
        <v>152</v>
      </c>
    </row>
    <row r="2" spans="1:12" ht="17.45" customHeight="1" x14ac:dyDescent="0.7">
      <c r="A2" s="132"/>
    </row>
    <row r="3" spans="1:12" x14ac:dyDescent="0.35">
      <c r="A3" s="58"/>
      <c r="B3" s="69" t="s">
        <v>77</v>
      </c>
      <c r="C3" s="199" t="str">
        <f>'Aanvrager-Penvoerder'!C3</f>
        <v>Projecttitel</v>
      </c>
      <c r="D3" s="199"/>
      <c r="E3" s="200"/>
      <c r="F3" s="200"/>
    </row>
    <row r="7" spans="1:12" ht="46.5" x14ac:dyDescent="0.35">
      <c r="B7" s="70" t="s">
        <v>153</v>
      </c>
      <c r="C7" s="70" t="s">
        <v>154</v>
      </c>
      <c r="D7" s="70" t="s">
        <v>155</v>
      </c>
      <c r="E7" s="70" t="s">
        <v>109</v>
      </c>
      <c r="F7" s="70" t="s">
        <v>156</v>
      </c>
      <c r="G7" s="70" t="s">
        <v>157</v>
      </c>
      <c r="H7" s="126" t="s">
        <v>158</v>
      </c>
      <c r="I7" s="126" t="s">
        <v>159</v>
      </c>
      <c r="J7" s="126" t="s">
        <v>160</v>
      </c>
      <c r="K7" s="126" t="s">
        <v>161</v>
      </c>
      <c r="L7" s="126" t="s">
        <v>162</v>
      </c>
    </row>
    <row r="8" spans="1:12" x14ac:dyDescent="0.35">
      <c r="A8" s="100" t="s">
        <v>163</v>
      </c>
      <c r="B8" s="99" t="str">
        <f>'Aanvrager-Penvoerder'!C2</f>
        <v>Clusterorganisatie</v>
      </c>
      <c r="C8" s="134">
        <f>'Aanvrager-Penvoerder'!D144</f>
        <v>0</v>
      </c>
      <c r="D8" s="134">
        <f>'Aanvrager-Penvoerder'!D145</f>
        <v>0</v>
      </c>
      <c r="E8" s="134">
        <f>'Aanvrager-Penvoerder'!D146</f>
        <v>0</v>
      </c>
      <c r="F8" s="134">
        <f>'Aanvrager-Penvoerder'!D147</f>
        <v>0</v>
      </c>
      <c r="G8" s="134">
        <f>SUM(C8:F8)</f>
        <v>0</v>
      </c>
      <c r="H8" s="134">
        <f>'Aanvrager-Penvoerder'!F144</f>
        <v>0</v>
      </c>
      <c r="I8" s="134">
        <f>'Aanvrager-Penvoerder'!F145</f>
        <v>0</v>
      </c>
      <c r="J8" s="134">
        <f>'Aanvrager-Penvoerder'!F146</f>
        <v>0</v>
      </c>
      <c r="K8" s="134">
        <f>'Aanvrager-Penvoerder'!F147</f>
        <v>0</v>
      </c>
      <c r="L8" s="134">
        <f>SUM(H8:K8)</f>
        <v>0</v>
      </c>
    </row>
    <row r="9" spans="1:12" x14ac:dyDescent="0.35">
      <c r="A9" s="100">
        <v>1</v>
      </c>
      <c r="B9" s="99" t="str">
        <f>Deelnemer1!C2</f>
        <v>Deelnemer 1</v>
      </c>
      <c r="C9" s="134">
        <f>Deelnemer1!D127</f>
        <v>0</v>
      </c>
      <c r="D9" s="134">
        <f>Deelnemer1!D128</f>
        <v>0</v>
      </c>
      <c r="E9" s="66"/>
      <c r="F9" s="62">
        <f>Deelnemer1!D129</f>
        <v>0</v>
      </c>
      <c r="G9" s="62">
        <f t="shared" ref="G9:G15" si="0">SUM(C9:F9)</f>
        <v>0</v>
      </c>
      <c r="H9" s="134">
        <f>Deelnemer1!F127</f>
        <v>0</v>
      </c>
      <c r="I9" s="134">
        <f>Deelnemer1!F128</f>
        <v>0</v>
      </c>
      <c r="J9" s="66"/>
      <c r="K9" s="62">
        <f>Deelnemer1!F129</f>
        <v>0</v>
      </c>
      <c r="L9" s="62">
        <f t="shared" ref="L9:L15" si="1">SUM(H9:K9)</f>
        <v>0</v>
      </c>
    </row>
    <row r="10" spans="1:12" x14ac:dyDescent="0.35">
      <c r="A10" s="100">
        <v>2</v>
      </c>
      <c r="B10" s="99" t="str">
        <f>Deelnemer2!C2</f>
        <v>Deelnemer 2</v>
      </c>
      <c r="C10" s="134">
        <f>Deelnemer2!D127</f>
        <v>0</v>
      </c>
      <c r="D10" s="134">
        <f>Deelnemer2!D128</f>
        <v>0</v>
      </c>
      <c r="E10" s="66"/>
      <c r="F10" s="62">
        <f>Deelnemer2!D129</f>
        <v>0</v>
      </c>
      <c r="G10" s="62">
        <f t="shared" si="0"/>
        <v>0</v>
      </c>
      <c r="H10" s="134">
        <f>Deelnemer2!F127</f>
        <v>0</v>
      </c>
      <c r="I10" s="134">
        <f>Deelnemer2!F128</f>
        <v>0</v>
      </c>
      <c r="J10" s="66"/>
      <c r="K10" s="62">
        <f>Deelnemer2!F129</f>
        <v>0</v>
      </c>
      <c r="L10" s="62">
        <f t="shared" si="1"/>
        <v>0</v>
      </c>
    </row>
    <row r="11" spans="1:12" x14ac:dyDescent="0.35">
      <c r="A11" s="100">
        <v>3</v>
      </c>
      <c r="B11" s="99" t="str">
        <f>Deelnemer3!C2</f>
        <v>Deelnemer 3</v>
      </c>
      <c r="C11" s="134">
        <f>Deelnemer3!D127</f>
        <v>0</v>
      </c>
      <c r="D11" s="134">
        <f>Deelnemer3!D128</f>
        <v>0</v>
      </c>
      <c r="E11" s="66"/>
      <c r="F11" s="62">
        <f>Deelnemer3!D129</f>
        <v>0</v>
      </c>
      <c r="G11" s="62">
        <f t="shared" si="0"/>
        <v>0</v>
      </c>
      <c r="H11" s="134">
        <f>Deelnemer3!F127</f>
        <v>0</v>
      </c>
      <c r="I11" s="134">
        <f>Deelnemer3!F128</f>
        <v>0</v>
      </c>
      <c r="J11" s="66"/>
      <c r="K11" s="62">
        <f>Deelnemer3!F129</f>
        <v>0</v>
      </c>
      <c r="L11" s="62">
        <f t="shared" si="1"/>
        <v>0</v>
      </c>
    </row>
    <row r="12" spans="1:12" x14ac:dyDescent="0.35">
      <c r="A12" s="100">
        <v>4</v>
      </c>
      <c r="B12" s="99" t="str">
        <f>Deelnemer4!C2</f>
        <v>Deelnemer 4</v>
      </c>
      <c r="C12" s="134">
        <f>Deelnemer4!D127</f>
        <v>0</v>
      </c>
      <c r="D12" s="134">
        <f>Deelnemer4!D128</f>
        <v>0</v>
      </c>
      <c r="E12" s="66"/>
      <c r="F12" s="62">
        <f>Deelnemer4!D129</f>
        <v>0</v>
      </c>
      <c r="G12" s="62">
        <f t="shared" si="0"/>
        <v>0</v>
      </c>
      <c r="H12" s="134">
        <f>Deelnemer4!F127</f>
        <v>0</v>
      </c>
      <c r="I12" s="134">
        <f>Deelnemer4!F128</f>
        <v>0</v>
      </c>
      <c r="J12" s="66"/>
      <c r="K12" s="62">
        <f>Deelnemer4!F129</f>
        <v>0</v>
      </c>
      <c r="L12" s="62">
        <f t="shared" si="1"/>
        <v>0</v>
      </c>
    </row>
    <row r="13" spans="1:12" x14ac:dyDescent="0.35">
      <c r="A13" s="100">
        <v>5</v>
      </c>
      <c r="B13" s="99" t="str">
        <f>Deelnemer5!C2</f>
        <v>Deelnemer 5</v>
      </c>
      <c r="C13" s="134">
        <f>Deelnemer5!D127</f>
        <v>0</v>
      </c>
      <c r="D13" s="134">
        <f>Deelnemer5!D128</f>
        <v>0</v>
      </c>
      <c r="E13" s="66"/>
      <c r="F13" s="62">
        <f>Deelnemer5!D129</f>
        <v>0</v>
      </c>
      <c r="G13" s="62">
        <f t="shared" si="0"/>
        <v>0</v>
      </c>
      <c r="H13" s="134">
        <f>Deelnemer5!F127</f>
        <v>0</v>
      </c>
      <c r="I13" s="134">
        <f>Deelnemer5!F128</f>
        <v>0</v>
      </c>
      <c r="J13" s="66"/>
      <c r="K13" s="62">
        <f>Deelnemer5!F129</f>
        <v>0</v>
      </c>
      <c r="L13" s="62">
        <f t="shared" si="1"/>
        <v>0</v>
      </c>
    </row>
    <row r="14" spans="1:12" x14ac:dyDescent="0.35">
      <c r="A14" s="100">
        <v>6</v>
      </c>
      <c r="B14" s="99" t="str">
        <f>Deelnemer6!C2</f>
        <v>Deelnemer 6</v>
      </c>
      <c r="C14" s="134">
        <f>Deelnemer6!D127</f>
        <v>0</v>
      </c>
      <c r="D14" s="134">
        <f>Deelnemer6!D128</f>
        <v>0</v>
      </c>
      <c r="E14" s="66"/>
      <c r="F14" s="62">
        <f>Deelnemer6!D129</f>
        <v>0</v>
      </c>
      <c r="G14" s="62">
        <f t="shared" si="0"/>
        <v>0</v>
      </c>
      <c r="H14" s="134">
        <f>Deelnemer6!F127</f>
        <v>0</v>
      </c>
      <c r="I14" s="134">
        <f>Deelnemer6!F128</f>
        <v>0</v>
      </c>
      <c r="J14" s="66"/>
      <c r="K14" s="62">
        <f>Deelnemer6!F129</f>
        <v>0</v>
      </c>
      <c r="L14" s="62">
        <f t="shared" si="1"/>
        <v>0</v>
      </c>
    </row>
    <row r="15" spans="1:12" ht="24" thickBot="1" x14ac:dyDescent="0.4">
      <c r="A15" s="100">
        <v>7</v>
      </c>
      <c r="B15" s="99" t="str">
        <f>Deelnemer7!C2</f>
        <v>Deelnemer 7</v>
      </c>
      <c r="C15" s="134">
        <f>Deelnemer7!D127</f>
        <v>0</v>
      </c>
      <c r="D15" s="134">
        <f>Deelnemer7!D128</f>
        <v>0</v>
      </c>
      <c r="E15" s="66"/>
      <c r="F15" s="62">
        <f>Deelnemer7!D129</f>
        <v>0</v>
      </c>
      <c r="G15" s="62">
        <f t="shared" si="0"/>
        <v>0</v>
      </c>
      <c r="H15" s="134">
        <f>Deelnemer7!F127</f>
        <v>0</v>
      </c>
      <c r="I15" s="134">
        <f>Deelnemer7!F128</f>
        <v>0</v>
      </c>
      <c r="J15" s="66"/>
      <c r="K15" s="62">
        <f>Deelnemer7!F129</f>
        <v>0</v>
      </c>
      <c r="L15" s="62">
        <f t="shared" si="1"/>
        <v>0</v>
      </c>
    </row>
    <row r="16" spans="1:12" hidden="1" x14ac:dyDescent="0.35">
      <c r="B16" s="60" t="s">
        <v>164</v>
      </c>
      <c r="C16" s="66"/>
      <c r="D16" s="66"/>
      <c r="E16" s="66"/>
      <c r="F16" s="62"/>
      <c r="G16" s="62"/>
      <c r="H16" s="66"/>
      <c r="I16" s="66"/>
      <c r="J16" s="66"/>
      <c r="K16" s="62"/>
      <c r="L16" s="60"/>
    </row>
    <row r="17" spans="2:12" hidden="1" x14ac:dyDescent="0.35">
      <c r="B17" s="60" t="s">
        <v>165</v>
      </c>
      <c r="C17" s="66"/>
      <c r="D17" s="66"/>
      <c r="E17" s="66"/>
      <c r="F17" s="62"/>
      <c r="G17" s="62"/>
      <c r="H17" s="66"/>
      <c r="I17" s="66"/>
      <c r="J17" s="66"/>
      <c r="K17" s="62"/>
      <c r="L17" s="60"/>
    </row>
    <row r="18" spans="2:12" hidden="1" x14ac:dyDescent="0.35">
      <c r="B18" s="60" t="s">
        <v>166</v>
      </c>
      <c r="C18" s="66"/>
      <c r="D18" s="66"/>
      <c r="E18" s="66"/>
      <c r="F18" s="62"/>
      <c r="G18" s="62"/>
      <c r="H18" s="66"/>
      <c r="I18" s="66"/>
      <c r="J18" s="66"/>
      <c r="K18" s="62"/>
      <c r="L18" s="60"/>
    </row>
    <row r="19" spans="2:12" hidden="1" x14ac:dyDescent="0.35">
      <c r="B19" s="60" t="s">
        <v>167</v>
      </c>
      <c r="C19" s="66"/>
      <c r="D19" s="66"/>
      <c r="E19" s="66"/>
      <c r="F19" s="62"/>
      <c r="G19" s="62"/>
      <c r="H19" s="66"/>
      <c r="I19" s="66"/>
      <c r="J19" s="66"/>
      <c r="K19" s="62"/>
      <c r="L19" s="60"/>
    </row>
    <row r="20" spans="2:12" hidden="1" x14ac:dyDescent="0.35">
      <c r="B20" s="60" t="s">
        <v>168</v>
      </c>
      <c r="C20" s="66"/>
      <c r="D20" s="66"/>
      <c r="E20" s="66"/>
      <c r="F20" s="62"/>
      <c r="G20" s="62"/>
      <c r="H20" s="66"/>
      <c r="I20" s="66"/>
      <c r="J20" s="66"/>
      <c r="K20" s="62"/>
      <c r="L20" s="60"/>
    </row>
    <row r="21" spans="2:12" hidden="1" x14ac:dyDescent="0.35">
      <c r="B21" s="60" t="s">
        <v>169</v>
      </c>
      <c r="C21" s="66"/>
      <c r="D21" s="66"/>
      <c r="E21" s="66"/>
      <c r="F21" s="62"/>
      <c r="G21" s="62"/>
      <c r="H21" s="66"/>
      <c r="I21" s="66"/>
      <c r="J21" s="66"/>
      <c r="K21" s="62"/>
      <c r="L21" s="60"/>
    </row>
    <row r="22" spans="2:12" hidden="1" x14ac:dyDescent="0.35">
      <c r="B22" s="60" t="s">
        <v>170</v>
      </c>
      <c r="C22" s="66"/>
      <c r="D22" s="66"/>
      <c r="E22" s="66"/>
      <c r="F22" s="62"/>
      <c r="G22" s="62"/>
      <c r="H22" s="66"/>
      <c r="I22" s="66"/>
      <c r="J22" s="66"/>
      <c r="K22" s="62"/>
      <c r="L22" s="60"/>
    </row>
    <row r="23" spans="2:12" hidden="1" x14ac:dyDescent="0.35">
      <c r="B23" s="60" t="s">
        <v>171</v>
      </c>
      <c r="C23" s="66"/>
      <c r="D23" s="66"/>
      <c r="E23" s="66"/>
      <c r="F23" s="62"/>
      <c r="G23" s="62"/>
      <c r="H23" s="66"/>
      <c r="I23" s="66"/>
      <c r="J23" s="66"/>
      <c r="K23" s="62"/>
      <c r="L23" s="60"/>
    </row>
    <row r="24" spans="2:12" hidden="1" x14ac:dyDescent="0.35">
      <c r="B24" s="60" t="s">
        <v>172</v>
      </c>
      <c r="C24" s="66"/>
      <c r="D24" s="66"/>
      <c r="E24" s="66"/>
      <c r="F24" s="62"/>
      <c r="G24" s="62"/>
      <c r="H24" s="66"/>
      <c r="I24" s="66"/>
      <c r="J24" s="66"/>
      <c r="K24" s="62"/>
      <c r="L24" s="60"/>
    </row>
    <row r="25" spans="2:12" hidden="1" x14ac:dyDescent="0.35">
      <c r="B25" s="60" t="s">
        <v>173</v>
      </c>
      <c r="C25" s="66"/>
      <c r="D25" s="66"/>
      <c r="E25" s="66"/>
      <c r="F25" s="62"/>
      <c r="G25" s="62"/>
      <c r="H25" s="66"/>
      <c r="I25" s="66"/>
      <c r="J25" s="66"/>
      <c r="K25" s="62"/>
      <c r="L25" s="60"/>
    </row>
    <row r="26" spans="2:12" hidden="1" x14ac:dyDescent="0.35">
      <c r="B26" s="60" t="s">
        <v>174</v>
      </c>
      <c r="C26" s="66"/>
      <c r="D26" s="66"/>
      <c r="E26" s="66"/>
      <c r="F26" s="62"/>
      <c r="G26" s="62"/>
      <c r="H26" s="66"/>
      <c r="I26" s="66"/>
      <c r="J26" s="66"/>
      <c r="K26" s="62"/>
      <c r="L26" s="60"/>
    </row>
    <row r="27" spans="2:12" hidden="1" x14ac:dyDescent="0.35">
      <c r="B27" s="60" t="s">
        <v>175</v>
      </c>
      <c r="C27" s="66"/>
      <c r="D27" s="66"/>
      <c r="E27" s="66"/>
      <c r="F27" s="62"/>
      <c r="G27" s="62"/>
      <c r="H27" s="66"/>
      <c r="I27" s="66"/>
      <c r="J27" s="66"/>
      <c r="K27" s="62"/>
      <c r="L27" s="60"/>
    </row>
    <row r="28" spans="2:12" hidden="1" x14ac:dyDescent="0.35">
      <c r="B28" s="60" t="s">
        <v>176</v>
      </c>
      <c r="C28" s="66"/>
      <c r="D28" s="66"/>
      <c r="E28" s="66"/>
      <c r="F28" s="62"/>
      <c r="G28" s="62"/>
      <c r="H28" s="66"/>
      <c r="I28" s="66"/>
      <c r="J28" s="66"/>
      <c r="K28" s="62"/>
      <c r="L28" s="128"/>
    </row>
    <row r="29" spans="2:12" ht="27.6" customHeight="1" thickBot="1" x14ac:dyDescent="0.45">
      <c r="B29" s="67" t="s">
        <v>177</v>
      </c>
      <c r="C29" s="68">
        <f>SUM(C8:C28)</f>
        <v>0</v>
      </c>
      <c r="D29" s="68">
        <f>SUM(D8:D28)</f>
        <v>0</v>
      </c>
      <c r="E29" s="68">
        <f>SUM(E8:E28)</f>
        <v>0</v>
      </c>
      <c r="F29" s="68">
        <f>SUM(F8:F28)</f>
        <v>0</v>
      </c>
      <c r="G29" s="68">
        <f>SUM(C29:F29)</f>
        <v>0</v>
      </c>
      <c r="H29" s="68">
        <f>SUM(H8:H28)</f>
        <v>0</v>
      </c>
      <c r="I29" s="68">
        <f>SUM(I8:I28)</f>
        <v>0</v>
      </c>
      <c r="J29" s="68">
        <f>SUM(J8:J28)</f>
        <v>0</v>
      </c>
      <c r="K29" s="127">
        <f>SUM(K8:K15)</f>
        <v>0</v>
      </c>
      <c r="L29" s="129">
        <f>IF(SUM(L8:L15)&gt;750000,750000,IF(SUM(L8:L15)&lt;25000,0,SUM(L8:L15)))</f>
        <v>0</v>
      </c>
    </row>
    <row r="30" spans="2:12" x14ac:dyDescent="0.35">
      <c r="J30" s="58" t="str">
        <f>IF('Aanvrager-Penvoerder'!D146='Aanvrager-Penvoerder'!E146,"","Zie opmerking**")</f>
        <v/>
      </c>
      <c r="K30" s="121"/>
      <c r="L30" s="121" t="str">
        <f>IF(SUM(L8:L15)&gt;750000,"Zie opmerking*",IF((L29=0),"Zie opmerking*",""))</f>
        <v>Zie opmerking*</v>
      </c>
    </row>
    <row r="32" spans="2:12" x14ac:dyDescent="0.35">
      <c r="B32" s="130" t="s">
        <v>178</v>
      </c>
    </row>
    <row r="33" spans="1:8" customFormat="1" x14ac:dyDescent="0.35">
      <c r="A33" s="125" t="s">
        <v>179</v>
      </c>
      <c r="B33" s="201" t="str">
        <f>IF(SUM(L8:L15)&gt;750000,"* De maximaal toegestane subsidie voor deze aanvraag (€ 750.000) is bereikt.",IF((L29=0),"* Er bestaat geen recht op subsidie omdat het totaal berekende subsidiebedrag lager is dan € 25.000.",""))</f>
        <v>* Er bestaat geen recht op subsidie omdat het totaal berekende subsidiebedrag lager is dan € 25.000.</v>
      </c>
      <c r="C33" s="202"/>
      <c r="D33" s="202"/>
      <c r="E33" s="202"/>
      <c r="F33" s="202"/>
      <c r="G33" s="202"/>
      <c r="H33" s="202"/>
    </row>
    <row r="34" spans="1:8" x14ac:dyDescent="0.35">
      <c r="A34" s="125" t="s">
        <v>179</v>
      </c>
      <c r="B34" s="201" t="str">
        <f>IF('Aanvrager-Penvoerder'!D146='Aanvrager-Penvoerder'!E146,"","** Let op: De subsidiegrondslag voor de post 'Investeringskostenh' is afgetopt op 20% van de totale projectkosten.")</f>
        <v/>
      </c>
      <c r="C34" s="202"/>
      <c r="D34" s="202"/>
      <c r="E34" s="202"/>
      <c r="F34" s="202"/>
      <c r="G34" s="202"/>
      <c r="H34" s="202"/>
    </row>
    <row r="35" spans="1:8" x14ac:dyDescent="0.35">
      <c r="A35" s="59" t="s">
        <v>179</v>
      </c>
    </row>
    <row r="43" spans="1:8" x14ac:dyDescent="0.35">
      <c r="C43" s="131"/>
    </row>
    <row r="44" spans="1:8" x14ac:dyDescent="0.35">
      <c r="C44" s="131"/>
    </row>
  </sheetData>
  <sheetProtection algorithmName="SHA-512" hashValue="MmeiaOsqTeMu263dQDwdxZSq+fkjWpL4GX6GeL1SkSTL8lRegmFVG6ZuLedxtUZCSIzH7xSkLDDKUsev9M06dg==" saltValue="gXacxujnhHMmk83+O4EpCQ==" spinCount="100000" sheet="1" objects="1" scenarios="1"/>
  <mergeCells count="3">
    <mergeCell ref="C3:F3"/>
    <mergeCell ref="B33:H33"/>
    <mergeCell ref="B34:H34"/>
  </mergeCells>
  <conditionalFormatting sqref="K30">
    <cfRule type="containsText" dxfId="1" priority="3" operator="containsText" text="Afgetopt">
      <formula>NOT(ISERROR(SEARCH("Afgetopt",K30)))</formula>
    </cfRule>
  </conditionalFormatting>
  <conditionalFormatting sqref="L29">
    <cfRule type="cellIs" dxfId="0" priority="1" operator="lessThan">
      <formula>50000</formula>
    </cfRule>
    <cfRule type="colorScale" priority="2">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scale="28" orientation="portrait" r:id="rId1"/>
  <headerFooter>
    <oddFooter>&amp;L&amp;F&amp;C&amp;A&amp;R&amp;P  van &amp;N</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C6717352BD8D448D04BD266923540B" ma:contentTypeVersion="14" ma:contentTypeDescription="Create a new document." ma:contentTypeScope="" ma:versionID="5e13fe46bd98705796e6bd8bac06178b">
  <xsd:schema xmlns:xsd="http://www.w3.org/2001/XMLSchema" xmlns:xs="http://www.w3.org/2001/XMLSchema" xmlns:p="http://schemas.microsoft.com/office/2006/metadata/properties" xmlns:ns2="fdf7a55e-e32b-42c1-8d5f-cc24d88b2c8c" xmlns:ns3="1c43bb04-3547-42b8-ad94-cbd0ab49de10" targetNamespace="http://schemas.microsoft.com/office/2006/metadata/properties" ma:root="true" ma:fieldsID="201bc94cbbdc1ebf1bb5b17f8f7424d8" ns2:_="" ns3:_="">
    <xsd:import namespace="fdf7a55e-e32b-42c1-8d5f-cc24d88b2c8c"/>
    <xsd:import namespace="1c43bb04-3547-42b8-ad94-cbd0ab49de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f7a55e-e32b-42c1-8d5f-cc24d88b2c8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eb5d102-68e6-440d-87f4-70862945903c"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1c43bb04-3547-42b8-ad94-cbd0ab49de1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9008550-2e5e-4b0b-abee-061a58ab14fc}" ma:internalName="TaxCatchAll" ma:showField="CatchAllData" ma:web="1c43bb04-3547-42b8-ad94-cbd0ab49de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df7a55e-e32b-42c1-8d5f-cc24d88b2c8c">
      <Terms xmlns="http://schemas.microsoft.com/office/infopath/2007/PartnerControls"/>
    </lcf76f155ced4ddcb4097134ff3c332f>
    <TaxCatchAll xmlns="1c43bb04-3547-42b8-ad94-cbd0ab49de10" xsi:nil="true"/>
  </documentManagement>
</p:properties>
</file>

<file path=customXml/itemProps1.xml><?xml version="1.0" encoding="utf-8"?>
<ds:datastoreItem xmlns:ds="http://schemas.openxmlformats.org/officeDocument/2006/customXml" ds:itemID="{92D77963-69BE-41B2-8B07-DD404490B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f7a55e-e32b-42c1-8d5f-cc24d88b2c8c"/>
    <ds:schemaRef ds:uri="1c43bb04-3547-42b8-ad94-cbd0ab49de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220A7B8-AEED-428A-BF51-093522DE57C2}">
  <ds:schemaRefs>
    <ds:schemaRef ds:uri="http://schemas.microsoft.com/sharepoint/v3/contenttype/forms"/>
  </ds:schemaRefs>
</ds:datastoreItem>
</file>

<file path=customXml/itemProps3.xml><?xml version="1.0" encoding="utf-8"?>
<ds:datastoreItem xmlns:ds="http://schemas.openxmlformats.org/officeDocument/2006/customXml" ds:itemID="{EEC47BF5-25F6-4037-9108-37C7FA772CDE}">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1c43bb04-3547-42b8-ad94-cbd0ab49de10"/>
    <ds:schemaRef ds:uri="http://purl.org/dc/elements/1.1/"/>
    <ds:schemaRef ds:uri="http://schemas.microsoft.com/office/2006/metadata/properties"/>
    <ds:schemaRef ds:uri="fdf7a55e-e32b-42c1-8d5f-cc24d88b2c8c"/>
    <ds:schemaRef ds:uri="http://www.w3.org/XML/1998/namespace"/>
    <ds:schemaRef ds:uri="http://purl.org/dc/dcmitype/"/>
  </ds:schemaRefs>
</ds:datastoreItem>
</file>

<file path=docMetadata/LabelInfo.xml><?xml version="1.0" encoding="utf-8"?>
<clbl:labelList xmlns:clbl="http://schemas.microsoft.com/office/2020/mipLabelMetadata">
  <clbl:label id="{4bde8109-f994-4a60-a1d3-5c95e2ff3620}" enabled="1" method="Privileged" siteId="{1321633e-f6b9-44e2-a44f-59b9d264ecb7}"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11</vt:i4>
      </vt:variant>
      <vt:variant>
        <vt:lpstr>Benoemde bereiken</vt:lpstr>
      </vt:variant>
      <vt:variant>
        <vt:i4>12</vt:i4>
      </vt:variant>
    </vt:vector>
  </HeadingPairs>
  <TitlesOfParts>
    <vt:vector size="23" baseType="lpstr">
      <vt:lpstr>Voorblad</vt:lpstr>
      <vt:lpstr>Invulwijzer</vt:lpstr>
      <vt:lpstr>Aanvrager-Penvoerder</vt:lpstr>
      <vt:lpstr>Deelnemer1</vt:lpstr>
      <vt:lpstr>Deelnemer2</vt:lpstr>
      <vt:lpstr>Deelnemer3</vt:lpstr>
      <vt:lpstr>Deelnemer4</vt:lpstr>
      <vt:lpstr>Deelnemer5</vt:lpstr>
      <vt:lpstr>Deelnemer6</vt:lpstr>
      <vt:lpstr>Deelnemer7</vt:lpstr>
      <vt:lpstr>Totaalblad</vt:lpstr>
      <vt:lpstr>Invulwijzer!_Hlk159855521</vt:lpstr>
      <vt:lpstr>'Aanvrager-Penvoerder'!Afdrukbereik</vt:lpstr>
      <vt:lpstr>Deelnemer1!Afdrukbereik</vt:lpstr>
      <vt:lpstr>Deelnemer2!Afdrukbereik</vt:lpstr>
      <vt:lpstr>Deelnemer3!Afdrukbereik</vt:lpstr>
      <vt:lpstr>Deelnemer4!Afdrukbereik</vt:lpstr>
      <vt:lpstr>Deelnemer5!Afdrukbereik</vt:lpstr>
      <vt:lpstr>Deelnemer6!Afdrukbereik</vt:lpstr>
      <vt:lpstr>Deelnemer7!Afdrukbereik</vt:lpstr>
      <vt:lpstr>Invulwijzer!Afdrukbereik</vt:lpstr>
      <vt:lpstr>Totaalblad!Afdrukbereik</vt:lpstr>
      <vt:lpstr>Voorblad!Afdrukbereik</vt:lpstr>
    </vt:vector>
  </TitlesOfParts>
  <Manager/>
  <Company>Ministerie van Economische Zaken en Klimaat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Format begroting STOZ - Aanvraagmogelijkheid A</dc:title>
  <dc:subject/>
  <dc:creator>Rijksdienst voor Ondernemend Nederland</dc:creator>
  <cp:keywords/>
  <dc:description/>
  <cp:lastModifiedBy>Rijksdienst voor Ondernemend Nederland</cp:lastModifiedBy>
  <cp:revision/>
  <cp:lastPrinted>2024-11-04T16:43:47Z</cp:lastPrinted>
  <dcterms:created xsi:type="dcterms:W3CDTF">2019-01-31T08:05:06Z</dcterms:created>
  <dcterms:modified xsi:type="dcterms:W3CDTF">2024-11-21T13:43:27Z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0x01010072C6717352BD8D448D04BD266923540B</vt:lpwstr>
  </property>
  <property fmtid="{D5CDD505-2E9C-101B-9397-08002B2CF9AE}" pid="3" name="MediaServiceImageTags">
    <vt:lpwstr/>
  </property>
</Properties>
</file>